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10" activeTab="0"/>
  </bookViews>
  <sheets>
    <sheet name="Statistics 1-18" sheetId="1" r:id="rId1"/>
    <sheet name="S4A" sheetId="2" r:id="rId2"/>
    <sheet name="S6A " sheetId="3" r:id="rId3"/>
    <sheet name="S7" sheetId="4" r:id="rId4"/>
    <sheet name="S8EP" sheetId="5" r:id="rId5"/>
    <sheet name="S9A" sheetId="6" r:id="rId6"/>
  </sheets>
  <definedNames>
    <definedName name="_xlnm.Print_Area" localSheetId="0">'Statistics 1-18'!$A$2:$X$31</definedName>
  </definedNames>
  <calcPr fullCalcOnLoad="1"/>
</workbook>
</file>

<file path=xl/sharedStrings.xml><?xml version="1.0" encoding="utf-8"?>
<sst xmlns="http://schemas.openxmlformats.org/spreadsheetml/2006/main" count="4173" uniqueCount="1032">
  <si>
    <t>BLR</t>
  </si>
  <si>
    <t>CZE</t>
  </si>
  <si>
    <t>LAT</t>
  </si>
  <si>
    <t>USA</t>
  </si>
  <si>
    <t>NAC</t>
  </si>
  <si>
    <t>KAZ</t>
  </si>
  <si>
    <t>POL</t>
  </si>
  <si>
    <t>RUS</t>
  </si>
  <si>
    <t>SRB</t>
  </si>
  <si>
    <t>UKR</t>
  </si>
  <si>
    <t xml:space="preserve"> Total</t>
  </si>
  <si>
    <t>Plac.</t>
  </si>
  <si>
    <t>They show three best results.</t>
  </si>
  <si>
    <t xml:space="preserve">                                                                                 CIAM SPACE MODELS SUBCOMMITTEE</t>
  </si>
  <si>
    <t xml:space="preserve">                                               </t>
  </si>
  <si>
    <t>No</t>
  </si>
  <si>
    <t>Date</t>
  </si>
  <si>
    <t>Name of the event</t>
  </si>
  <si>
    <t>Location</t>
  </si>
  <si>
    <t>Country</t>
  </si>
  <si>
    <t>Code</t>
  </si>
  <si>
    <t>Class S4A</t>
  </si>
  <si>
    <t>Class S6A</t>
  </si>
  <si>
    <t>Class S7</t>
  </si>
  <si>
    <t>Class S8EP</t>
  </si>
  <si>
    <t>Class S9A</t>
  </si>
  <si>
    <t xml:space="preserve"> TOTAL</t>
  </si>
  <si>
    <t xml:space="preserve">Scored </t>
  </si>
  <si>
    <t>Total</t>
  </si>
  <si>
    <t>Korolev Cup</t>
  </si>
  <si>
    <t>Liepaja</t>
  </si>
  <si>
    <t>LIE</t>
  </si>
  <si>
    <t>Yangel Cup</t>
  </si>
  <si>
    <t>TOTAL</t>
  </si>
  <si>
    <t>SLO</t>
  </si>
  <si>
    <t xml:space="preserve">          CIAM Space Models SC Chairman</t>
  </si>
  <si>
    <t>Not scored</t>
  </si>
  <si>
    <t xml:space="preserve">  DATE:</t>
  </si>
  <si>
    <t>Baikonur</t>
  </si>
  <si>
    <t>Korkyt Ata Cup</t>
  </si>
  <si>
    <t>KAT</t>
  </si>
  <si>
    <t>LJU</t>
  </si>
  <si>
    <t>BUL</t>
  </si>
  <si>
    <t>Kaspichan Cup</t>
  </si>
  <si>
    <t>Kaspichan</t>
  </si>
  <si>
    <t>KAS</t>
  </si>
  <si>
    <t>Krakow</t>
  </si>
  <si>
    <t>LTU</t>
  </si>
  <si>
    <t>Chelomei Cup</t>
  </si>
  <si>
    <t>LIPAI Aliaksandr</t>
  </si>
  <si>
    <t>HRABOUSKI Valery</t>
  </si>
  <si>
    <t>TIMOFEJEV Maksim</t>
  </si>
  <si>
    <t>284</t>
  </si>
  <si>
    <t>713</t>
  </si>
  <si>
    <t>0365</t>
  </si>
  <si>
    <t>RESHETNIKOV Alexey</t>
  </si>
  <si>
    <t>FAI ID</t>
  </si>
  <si>
    <t>1213</t>
  </si>
  <si>
    <t>0678A</t>
  </si>
  <si>
    <t>0677A</t>
  </si>
  <si>
    <t>STRAZDAS Jurgis</t>
  </si>
  <si>
    <t>66</t>
  </si>
  <si>
    <t>894A</t>
  </si>
  <si>
    <t>1748</t>
  </si>
  <si>
    <t>3154</t>
  </si>
  <si>
    <t>Elbrus Cup</t>
  </si>
  <si>
    <t>Nalchik</t>
  </si>
  <si>
    <t>CanAm Cup</t>
  </si>
  <si>
    <t>Bulgaria Cup</t>
  </si>
  <si>
    <t>Dupnitsa</t>
  </si>
  <si>
    <t>KRA</t>
  </si>
  <si>
    <t xml:space="preserve">ZHABRAVETS Kiryl </t>
  </si>
  <si>
    <t>BLR-257</t>
  </si>
  <si>
    <t>1950</t>
  </si>
  <si>
    <t>BLR-320</t>
  </si>
  <si>
    <t>UKR-S-221</t>
  </si>
  <si>
    <t>BLR-071</t>
  </si>
  <si>
    <t>BLR-164</t>
  </si>
  <si>
    <t>UKR-S-615</t>
  </si>
  <si>
    <t>UKR-S-604</t>
  </si>
  <si>
    <t>BLR-049</t>
  </si>
  <si>
    <t>BLR-163</t>
  </si>
  <si>
    <t>PASIUKOU  Uladzimir</t>
  </si>
  <si>
    <t>BLR-263</t>
  </si>
  <si>
    <t>BLR-042</t>
  </si>
  <si>
    <t>UKR-S-255</t>
  </si>
  <si>
    <t>UKR-S-311</t>
  </si>
  <si>
    <t>222A</t>
  </si>
  <si>
    <t>BLR-128</t>
  </si>
  <si>
    <t>340</t>
  </si>
  <si>
    <t>BLR-338</t>
  </si>
  <si>
    <t>BLR-046</t>
  </si>
  <si>
    <t>3207</t>
  </si>
  <si>
    <t>IVANOV Sergey</t>
  </si>
  <si>
    <t>3204</t>
  </si>
  <si>
    <t>1621A</t>
  </si>
  <si>
    <t>0497A</t>
  </si>
  <si>
    <t>1611A</t>
  </si>
  <si>
    <t>BLR-047</t>
  </si>
  <si>
    <t>Vladislav Kolmogorov</t>
  </si>
  <si>
    <t>Konstantin Grinchenko</t>
  </si>
  <si>
    <t>Sergey Ivanov</t>
  </si>
  <si>
    <t>Valeriy Volikov</t>
  </si>
  <si>
    <t>Vladimir Egoshin</t>
  </si>
  <si>
    <t>1757A</t>
  </si>
  <si>
    <t>1740A</t>
  </si>
  <si>
    <t>Maxim Chekotin</t>
  </si>
  <si>
    <t>SUI</t>
  </si>
  <si>
    <t>Stanev Toni</t>
  </si>
  <si>
    <t>ROU</t>
  </si>
  <si>
    <t>TUR</t>
  </si>
  <si>
    <t>Bold figures are taken into account.</t>
  </si>
  <si>
    <t>CAN</t>
  </si>
  <si>
    <t>J</t>
  </si>
  <si>
    <t xml:space="preserve">Prepared by:  </t>
  </si>
  <si>
    <t>Andrija Dučak</t>
  </si>
  <si>
    <t xml:space="preserve">NOTE: Columns shall be painted in the following colours to show: </t>
  </si>
  <si>
    <t xml:space="preserve">  a) Yellow with red figures - TOTAL SCORE, </t>
  </si>
  <si>
    <t xml:space="preserve">  b) Green - Class not scheduled or the event cancelled.</t>
  </si>
  <si>
    <t xml:space="preserve">  c) Pink, blue, pale yellow and turquoise make easier comparisson of the events in the same country or the time zone.</t>
  </si>
  <si>
    <t xml:space="preserve">  d) Orange - The events that were delayed or not held.</t>
  </si>
  <si>
    <t xml:space="preserve">  e) Future events with blank cells are shaded light blue.</t>
  </si>
  <si>
    <t>ELB</t>
  </si>
  <si>
    <t>Yaropolets</t>
  </si>
  <si>
    <t>KOR</t>
  </si>
  <si>
    <t>Belarus Cup</t>
  </si>
  <si>
    <t>BEL</t>
  </si>
  <si>
    <t>Krakow Cup</t>
  </si>
  <si>
    <t>Liepaja Cup</t>
  </si>
  <si>
    <t>CHE</t>
  </si>
  <si>
    <t>Ljubljana</t>
  </si>
  <si>
    <t>Hristov Petar</t>
  </si>
  <si>
    <t>j</t>
  </si>
  <si>
    <t>Ivanova Kristina</t>
  </si>
  <si>
    <t>s</t>
  </si>
  <si>
    <t>00558</t>
  </si>
  <si>
    <t>Katanich Vesna</t>
  </si>
  <si>
    <t>S-472</t>
  </si>
  <si>
    <t>00428</t>
  </si>
  <si>
    <t>Lekov Boris</t>
  </si>
  <si>
    <t>Stefanov Stefan</t>
  </si>
  <si>
    <t>02600</t>
  </si>
  <si>
    <t>00255</t>
  </si>
  <si>
    <t>Iliev Ilko I.</t>
  </si>
  <si>
    <t>00557</t>
  </si>
  <si>
    <t>Yordanov Plamen</t>
  </si>
  <si>
    <t>Guzu Florin</t>
  </si>
  <si>
    <t>Sebaydin Bilgin</t>
  </si>
  <si>
    <t>02574</t>
  </si>
  <si>
    <t>Stoyanov Toshko D.</t>
  </si>
  <si>
    <t>00360</t>
  </si>
  <si>
    <t>Savov Valentin</t>
  </si>
  <si>
    <t>00070</t>
  </si>
  <si>
    <t>Tilev Pavel</t>
  </si>
  <si>
    <t>00516</t>
  </si>
  <si>
    <t>S</t>
  </si>
  <si>
    <t>Dimitrov Stayko</t>
  </si>
  <si>
    <t>02667</t>
  </si>
  <si>
    <t>Vasilev Stefan</t>
  </si>
  <si>
    <t>00650</t>
  </si>
  <si>
    <t>Atik Idil</t>
  </si>
  <si>
    <t>Aleksadrov Todor A.</t>
  </si>
  <si>
    <t>Georgiev Hristo</t>
  </si>
  <si>
    <t>02658</t>
  </si>
  <si>
    <t>Atik Celil</t>
  </si>
  <si>
    <t>TR40</t>
  </si>
  <si>
    <t>Vachkov Dimitar</t>
  </si>
  <si>
    <t>00518</t>
  </si>
  <si>
    <t>Pricop Victor</t>
  </si>
  <si>
    <r>
      <t>Aleksadrov</t>
    </r>
    <r>
      <rPr>
        <sz val="10"/>
        <rFont val="Arial"/>
        <family val="2"/>
      </rPr>
      <t xml:space="preserve"> Todor A.</t>
    </r>
  </si>
  <si>
    <t>J/S</t>
  </si>
  <si>
    <t>Family name and Name</t>
  </si>
  <si>
    <t>NAC Licence</t>
  </si>
  <si>
    <t>Denis Troshkin</t>
  </si>
  <si>
    <t>Igor Ibragimov</t>
  </si>
  <si>
    <t>083</t>
  </si>
  <si>
    <t>UZB</t>
  </si>
  <si>
    <t>0482А</t>
  </si>
  <si>
    <t>1971A</t>
  </si>
  <si>
    <t>Valery Pyatykh</t>
  </si>
  <si>
    <t>Andrey Schedrov</t>
  </si>
  <si>
    <t>0494А</t>
  </si>
  <si>
    <t>1850A</t>
  </si>
  <si>
    <t>3315A</t>
  </si>
  <si>
    <t>Sergey Bolshakov</t>
  </si>
  <si>
    <t>3408A</t>
  </si>
  <si>
    <t>1626A</t>
  </si>
  <si>
    <t>Alexey Ganenko</t>
  </si>
  <si>
    <t>Sergey Solomentsev</t>
  </si>
  <si>
    <t>1213A</t>
  </si>
  <si>
    <t>3409A</t>
  </si>
  <si>
    <t>Uladzimir Minkevich</t>
  </si>
  <si>
    <t>Vladimir Khokhlov</t>
  </si>
  <si>
    <t>365</t>
  </si>
  <si>
    <t>PLACING LIST 2018</t>
  </si>
  <si>
    <t>23.-28.04.</t>
  </si>
  <si>
    <t>28.-29.04.</t>
  </si>
  <si>
    <t>15.-17.05.</t>
  </si>
  <si>
    <t>18.-20.05.</t>
  </si>
  <si>
    <t>25.-27.05.</t>
  </si>
  <si>
    <t>01.-03.06.</t>
  </si>
  <si>
    <t>08.-10.06.</t>
  </si>
  <si>
    <t>15.-17.06.</t>
  </si>
  <si>
    <t>06.-08.07.</t>
  </si>
  <si>
    <t>07.-09.09.</t>
  </si>
  <si>
    <t>15.-16.09.</t>
  </si>
  <si>
    <t>14.-17.09.</t>
  </si>
  <si>
    <t>22.-25.09.</t>
  </si>
  <si>
    <t>29.-30.09.</t>
  </si>
  <si>
    <t>05.-07.10.</t>
  </si>
  <si>
    <t>Buzau Palace`s Cup</t>
  </si>
  <si>
    <t>Buzau</t>
  </si>
  <si>
    <t>BPC</t>
  </si>
  <si>
    <t>Muskegon, Michigan,</t>
  </si>
  <si>
    <t>Dniepro</t>
  </si>
  <si>
    <t>YAN</t>
  </si>
  <si>
    <t>Lida cup</t>
  </si>
  <si>
    <t>Lida</t>
  </si>
  <si>
    <t>LID</t>
  </si>
  <si>
    <t>Letovice cup</t>
  </si>
  <si>
    <t>Vega Cup</t>
  </si>
  <si>
    <t>40th Ljubljana Cup</t>
  </si>
  <si>
    <t>Letovice</t>
  </si>
  <si>
    <t>LET</t>
  </si>
  <si>
    <t>Zadovinek</t>
  </si>
  <si>
    <t>VEG</t>
  </si>
  <si>
    <r>
      <t xml:space="preserve">Prepared by:   </t>
    </r>
    <r>
      <rPr>
        <sz val="10"/>
        <rFont val="Arial"/>
        <family val="2"/>
      </rPr>
      <t>Andrija Dučak</t>
    </r>
  </si>
  <si>
    <t>coordinator WC</t>
  </si>
  <si>
    <t>Alexandr Schirobokov</t>
  </si>
  <si>
    <t>3098A</t>
  </si>
  <si>
    <t>Dmitriy Roslyakov</t>
  </si>
  <si>
    <t>3241A</t>
  </si>
  <si>
    <t>Dmitriy Iakunin</t>
  </si>
  <si>
    <t>3808A</t>
  </si>
  <si>
    <t>1764 А</t>
  </si>
  <si>
    <t>385A</t>
  </si>
  <si>
    <t>Dmitriy Korotin</t>
  </si>
  <si>
    <t>23208</t>
  </si>
  <si>
    <t>659A</t>
  </si>
  <si>
    <t>245</t>
  </si>
  <si>
    <t>Lev Bovtun</t>
  </si>
  <si>
    <t>Mariya Molokanova</t>
  </si>
  <si>
    <t>114361</t>
  </si>
  <si>
    <t>3557A</t>
  </si>
  <si>
    <t>Alan Sokolov</t>
  </si>
  <si>
    <t>121838</t>
  </si>
  <si>
    <t>3706A</t>
  </si>
  <si>
    <t>Evgeniy Kiper</t>
  </si>
  <si>
    <t>3200</t>
  </si>
  <si>
    <t>Nikita Egorov</t>
  </si>
  <si>
    <t>Kirill Onkin</t>
  </si>
  <si>
    <t>3549A</t>
  </si>
  <si>
    <t>Vyacheslav Tokarev</t>
  </si>
  <si>
    <t>1732A</t>
  </si>
  <si>
    <t>Egor Funtov</t>
  </si>
  <si>
    <t>3818A</t>
  </si>
  <si>
    <t>Nikolay Sergeev</t>
  </si>
  <si>
    <t>Vadim Saverin</t>
  </si>
  <si>
    <t>Rostislav Vologirov</t>
  </si>
  <si>
    <t>3802A</t>
  </si>
  <si>
    <t>Vladimir Korukov</t>
  </si>
  <si>
    <t>340A</t>
  </si>
  <si>
    <t>Natalia Naumova</t>
  </si>
  <si>
    <t xml:space="preserve">Kirill Istomin </t>
  </si>
  <si>
    <t>1741A</t>
  </si>
  <si>
    <t>Daniil Kushkhov</t>
  </si>
  <si>
    <t>121835</t>
  </si>
  <si>
    <t>3702A</t>
  </si>
  <si>
    <t>22681</t>
  </si>
  <si>
    <t>Vladimir Kiselev</t>
  </si>
  <si>
    <t>3832A</t>
  </si>
  <si>
    <t>Grigoriy Sergienko</t>
  </si>
  <si>
    <t>0329</t>
  </si>
  <si>
    <t>Matvey Doschinskiy</t>
  </si>
  <si>
    <t>Pavel Lemasov</t>
  </si>
  <si>
    <t>3590A</t>
  </si>
  <si>
    <t>Ilia Uss</t>
  </si>
  <si>
    <t>495A</t>
  </si>
  <si>
    <t>Valeriy Barannikov</t>
  </si>
  <si>
    <t>Alexandr Vornavskoi</t>
  </si>
  <si>
    <t>Vadim Tarasov</t>
  </si>
  <si>
    <t>Evgeniy Barchenkov</t>
  </si>
  <si>
    <t>Amir Urusov</t>
  </si>
  <si>
    <t>121842</t>
  </si>
  <si>
    <t>3710A</t>
  </si>
  <si>
    <t>David Li</t>
  </si>
  <si>
    <t>121834</t>
  </si>
  <si>
    <t>3701A</t>
  </si>
  <si>
    <t>Igor Lazarev</t>
  </si>
  <si>
    <t>0110A</t>
  </si>
  <si>
    <t>Viktor Nalivajko</t>
  </si>
  <si>
    <t>3564A</t>
  </si>
  <si>
    <t>Mikhail Noritsin</t>
  </si>
  <si>
    <t>3189A</t>
  </si>
  <si>
    <t>Nikita Lagadin</t>
  </si>
  <si>
    <t>3596A</t>
  </si>
  <si>
    <t>Vitaliy Mayboroda</t>
  </si>
  <si>
    <t>0366</t>
  </si>
  <si>
    <t>680A</t>
  </si>
  <si>
    <t>Sergey Parakhin</t>
  </si>
  <si>
    <t>613</t>
  </si>
  <si>
    <t>Petrov Pavel</t>
  </si>
  <si>
    <t>Savov Valetin</t>
  </si>
  <si>
    <t>Vlad  Adelin</t>
  </si>
  <si>
    <t>ROU-071</t>
  </si>
  <si>
    <t>Cimacenco Ionut</t>
  </si>
  <si>
    <t>ROU-2010</t>
  </si>
  <si>
    <t>Dzhambazov Vasil</t>
  </si>
  <si>
    <t>Ene Alina Elena</t>
  </si>
  <si>
    <t>ROU-2049</t>
  </si>
  <si>
    <t>ROU-373</t>
  </si>
  <si>
    <t xml:space="preserve">Dzhambazov Petko </t>
  </si>
  <si>
    <t>Iliev Angel I.</t>
  </si>
  <si>
    <t>S-008</t>
  </si>
  <si>
    <t>Vlad  Adelina</t>
  </si>
  <si>
    <t>ROU-2012</t>
  </si>
  <si>
    <t>Dascalu Dora</t>
  </si>
  <si>
    <t>Gancheva Preslava</t>
  </si>
  <si>
    <t>Staykov Ivan</t>
  </si>
  <si>
    <t>TUR504</t>
  </si>
  <si>
    <t>Zlatev Martin</t>
  </si>
  <si>
    <t>Yordanova Viktoriya</t>
  </si>
  <si>
    <t>Peychev Nikolay</t>
  </si>
  <si>
    <t>Anastasia Ibragimova</t>
  </si>
  <si>
    <t>216</t>
  </si>
  <si>
    <t>Ilia Nikitin</t>
  </si>
  <si>
    <t>1625A</t>
  </si>
  <si>
    <t>Kiryl Zhabravets</t>
  </si>
  <si>
    <t>Ilya Fartushin</t>
  </si>
  <si>
    <t xml:space="preserve">Mikhail Borisov </t>
  </si>
  <si>
    <t>1800A</t>
  </si>
  <si>
    <t xml:space="preserve">Ivan Borisov </t>
  </si>
  <si>
    <t>1737A</t>
  </si>
  <si>
    <t>Andrey Vishnyakov</t>
  </si>
  <si>
    <t>3099A</t>
  </si>
  <si>
    <t>Igor Lemasov</t>
  </si>
  <si>
    <t>Nadehzda Gorbonosova</t>
  </si>
  <si>
    <t>3450A</t>
  </si>
  <si>
    <t>Nikolay Konstantinov</t>
  </si>
  <si>
    <t>3451A</t>
  </si>
  <si>
    <t>Viktoriya Titova</t>
  </si>
  <si>
    <t>3452A</t>
  </si>
  <si>
    <t>Polina Berestova</t>
  </si>
  <si>
    <t>3883A</t>
  </si>
  <si>
    <t>Yan Kulikov</t>
  </si>
  <si>
    <t>3879A</t>
  </si>
  <si>
    <t>Vyacheslav Moshkin</t>
  </si>
  <si>
    <t>Ionut Cimacenco</t>
  </si>
  <si>
    <t>ROU 2010</t>
  </si>
  <si>
    <t>Vlad Adelina</t>
  </si>
  <si>
    <t>ROU 2012</t>
  </si>
  <si>
    <t>Dora Dascalu</t>
  </si>
  <si>
    <t>ROU 373</t>
  </si>
  <si>
    <t>ROU 071</t>
  </si>
  <si>
    <t>Vlad Adelin</t>
  </si>
  <si>
    <t>Vrabie Rares</t>
  </si>
  <si>
    <t>ROU 2013</t>
  </si>
  <si>
    <t>Constantinescu Gabriel</t>
  </si>
  <si>
    <t>S-400</t>
  </si>
  <si>
    <t>S-564</t>
  </si>
  <si>
    <t>Katanic Vesna</t>
  </si>
  <si>
    <t>Katanic  Zoran</t>
  </si>
  <si>
    <t>David Cristian</t>
  </si>
  <si>
    <t>Stoll Franzisca</t>
  </si>
  <si>
    <t> S</t>
  </si>
  <si>
    <t>Stoll Hans</t>
  </si>
  <si>
    <t>Panait Dumitru</t>
  </si>
  <si>
    <t>Kolev Nicolay</t>
  </si>
  <si>
    <t> s</t>
  </si>
  <si>
    <t>Cancelled</t>
  </si>
  <si>
    <t xml:space="preserve">  c) Different colours make easier comparisson of the events in the same country or the time zone.</t>
  </si>
  <si>
    <t>Todorov Angel Ts.</t>
  </si>
  <si>
    <t xml:space="preserve">POLAKOWSKI Filip </t>
  </si>
  <si>
    <t>POL 7769</t>
  </si>
  <si>
    <t>CHALUPA Jaromir</t>
  </si>
  <si>
    <t>CZE 1097</t>
  </si>
  <si>
    <t>KIČURA Rastislav</t>
  </si>
  <si>
    <t>SVK 1122</t>
  </si>
  <si>
    <t>HRICINDA Michal</t>
  </si>
  <si>
    <t>ŁASOCHA Sławomir</t>
  </si>
  <si>
    <t>POL 3896</t>
  </si>
  <si>
    <t>KUĆ Aleksandra</t>
  </si>
  <si>
    <t>POL7891</t>
  </si>
  <si>
    <t xml:space="preserve">FLOREK Sebastian </t>
  </si>
  <si>
    <t>POL 7591</t>
  </si>
  <si>
    <t>CHMELIK Jaroslav</t>
  </si>
  <si>
    <t>CZE1046</t>
  </si>
  <si>
    <t>PALUSZEK Maciej</t>
  </si>
  <si>
    <t>POL 5761</t>
  </si>
  <si>
    <t>TOKARCZYK Bartłomiej</t>
  </si>
  <si>
    <t>POL 3656</t>
  </si>
  <si>
    <t xml:space="preserve">STRIBA Piotr </t>
  </si>
  <si>
    <t>CZE 1473</t>
  </si>
  <si>
    <t>SZULC Sebastian</t>
  </si>
  <si>
    <t>POL 3765</t>
  </si>
  <si>
    <t xml:space="preserve">DRASPA Radosław </t>
  </si>
  <si>
    <t>POL 7395</t>
  </si>
  <si>
    <t xml:space="preserve">ADAMCHUK Anton </t>
  </si>
  <si>
    <t>BLR 048</t>
  </si>
  <si>
    <t xml:space="preserve">KAPŁON Filip </t>
  </si>
  <si>
    <t>POL 7660</t>
  </si>
  <si>
    <t>PRZYBYTEK Krzysztof</t>
  </si>
  <si>
    <t>POL 3754</t>
  </si>
  <si>
    <t xml:space="preserve">BREZÁNI Marek </t>
  </si>
  <si>
    <t>SVK 1346</t>
  </si>
  <si>
    <t>VACHOKOV Dimitar</t>
  </si>
  <si>
    <t>BUL 00518</t>
  </si>
  <si>
    <t xml:space="preserve">FECEK Maroš </t>
  </si>
  <si>
    <t>SVK 1345</t>
  </si>
  <si>
    <t>WIŚNIEWSKI Maciej</t>
  </si>
  <si>
    <t>POL 6840</t>
  </si>
  <si>
    <t>BEDŘICH Pavka</t>
  </si>
  <si>
    <t>CZE 1043</t>
  </si>
  <si>
    <t>ZACH Sławomir</t>
  </si>
  <si>
    <t>GBR 198386</t>
  </si>
  <si>
    <t xml:space="preserve">PŁONKA Damian </t>
  </si>
  <si>
    <t>CZE 1631</t>
  </si>
  <si>
    <t>STAROBRAT Władysław</t>
  </si>
  <si>
    <t>POL 623</t>
  </si>
  <si>
    <t xml:space="preserve">DZIĘCIOŁOWSKI Wojciech </t>
  </si>
  <si>
    <t>POL 7884</t>
  </si>
  <si>
    <t>SVK 1087</t>
  </si>
  <si>
    <t xml:space="preserve">HAMERNIK Cyprian </t>
  </si>
  <si>
    <t>POL 7469</t>
  </si>
  <si>
    <t xml:space="preserve">BUCHOWIECKI Kacper </t>
  </si>
  <si>
    <t>POL 7855</t>
  </si>
  <si>
    <t xml:space="preserve">SLUKOVÁ Michaela </t>
  </si>
  <si>
    <t>SVK 1592</t>
  </si>
  <si>
    <t xml:space="preserve">STOPA Jan </t>
  </si>
  <si>
    <t>CZE 1556</t>
  </si>
  <si>
    <t>KUĆ Kacper</t>
  </si>
  <si>
    <t>POL 7890</t>
  </si>
  <si>
    <t>PAVKA Martin</t>
  </si>
  <si>
    <t>CZE 1047</t>
  </si>
  <si>
    <t xml:space="preserve">MAJ Wiktoria </t>
  </si>
  <si>
    <t>POL 7062</t>
  </si>
  <si>
    <t xml:space="preserve">SOLARZ Mikołaj </t>
  </si>
  <si>
    <t>POL 7882</t>
  </si>
  <si>
    <t>ŽITŇAN Michal</t>
  </si>
  <si>
    <t>SVK 1111</t>
  </si>
  <si>
    <t xml:space="preserve">GORYCZKA Kornelia </t>
  </si>
  <si>
    <t>POL 7751</t>
  </si>
  <si>
    <t>CESNEK Boris</t>
  </si>
  <si>
    <t>SVK 1080</t>
  </si>
  <si>
    <t>S 002</t>
  </si>
  <si>
    <t xml:space="preserve">KREMPA Kacper </t>
  </si>
  <si>
    <t>POL 7548</t>
  </si>
  <si>
    <t xml:space="preserve">KUCHTA Michał </t>
  </si>
  <si>
    <t>POL 7885</t>
  </si>
  <si>
    <t xml:space="preserve">KRONBERGS Edgars </t>
  </si>
  <si>
    <t>18YL14R</t>
  </si>
  <si>
    <t>JENKO Marian</t>
  </si>
  <si>
    <t>S5-27.016</t>
  </si>
  <si>
    <t xml:space="preserve">KOSMALA Dawid </t>
  </si>
  <si>
    <t>POL 7514</t>
  </si>
  <si>
    <t xml:space="preserve">KUKIEŁKA Jakub </t>
  </si>
  <si>
    <t>POL 7736</t>
  </si>
  <si>
    <t xml:space="preserve">SZEWCZYK Mikołaj </t>
  </si>
  <si>
    <t>POL 7881</t>
  </si>
  <si>
    <t>TOKIĆ Darko</t>
  </si>
  <si>
    <t>S 014</t>
  </si>
  <si>
    <t xml:space="preserve">KOPCIUCH Natalia </t>
  </si>
  <si>
    <t>POL 7045</t>
  </si>
  <si>
    <t xml:space="preserve">GALKO Denis </t>
  </si>
  <si>
    <t>SVK 1321</t>
  </si>
  <si>
    <t xml:space="preserve">STRNAD Karel </t>
  </si>
  <si>
    <t>CZE 1596</t>
  </si>
  <si>
    <t>KUCHARZYK Jan</t>
  </si>
  <si>
    <t>CZE 1072</t>
  </si>
  <si>
    <t>CZE 1078</t>
  </si>
  <si>
    <t>GREŠMarián</t>
  </si>
  <si>
    <t>SVK 1239</t>
  </si>
  <si>
    <t xml:space="preserve">MENDROK Marian </t>
  </si>
  <si>
    <t>CZE 1471</t>
  </si>
  <si>
    <t xml:space="preserve">REDLICH Jakub </t>
  </si>
  <si>
    <t>CZE 1496</t>
  </si>
  <si>
    <t>RICHTEROVÁ Pavlína</t>
  </si>
  <si>
    <t>CZE 1627</t>
  </si>
  <si>
    <t>MATUŠKA Peter</t>
  </si>
  <si>
    <t>SVK 1096</t>
  </si>
  <si>
    <t xml:space="preserve">MAJ Mateusz </t>
  </si>
  <si>
    <t>POL 7345</t>
  </si>
  <si>
    <t>BRONÝ Pavel</t>
  </si>
  <si>
    <t>CZE 1044</t>
  </si>
  <si>
    <t>KŮRA Ladislav</t>
  </si>
  <si>
    <t>CZE 1494</t>
  </si>
  <si>
    <t xml:space="preserve">KOSZELSKI Wojciech </t>
  </si>
  <si>
    <t>POL 7311</t>
  </si>
  <si>
    <t>KRZYWIŃSKI Wojciech</t>
  </si>
  <si>
    <t>POL 1974</t>
  </si>
  <si>
    <t>RUSINOWSKI Andrzej</t>
  </si>
  <si>
    <t>POL 7401</t>
  </si>
  <si>
    <t xml:space="preserve">ŻURAWSKI Przemysław </t>
  </si>
  <si>
    <t>POL 7519</t>
  </si>
  <si>
    <t>HALABURDA Eryk</t>
  </si>
  <si>
    <t>POL 7349</t>
  </si>
  <si>
    <t>KAŹMIERSKI Bartosz</t>
  </si>
  <si>
    <t>POL 7343</t>
  </si>
  <si>
    <t>SZWED Artur</t>
  </si>
  <si>
    <t>POL 6232</t>
  </si>
  <si>
    <t>KRÁMEK Zbyněk</t>
  </si>
  <si>
    <t>CZE 1338</t>
  </si>
  <si>
    <t>CZERKIES Mateusz</t>
  </si>
  <si>
    <t>POL 7644</t>
  </si>
  <si>
    <t>KOSZAŁKA Adam</t>
  </si>
  <si>
    <t>POL 7485</t>
  </si>
  <si>
    <t>CZE 1046</t>
  </si>
  <si>
    <t>BARĆ Dawid</t>
  </si>
  <si>
    <t>POL 7046</t>
  </si>
  <si>
    <t>RODAK Aleksander</t>
  </si>
  <si>
    <t>POL 7486</t>
  </si>
  <si>
    <t>MENDROK Marian</t>
  </si>
  <si>
    <t>GALKO Denis</t>
  </si>
  <si>
    <t>KOSZELSKI Wojciech</t>
  </si>
  <si>
    <t xml:space="preserve">S </t>
  </si>
  <si>
    <t xml:space="preserve">CZE </t>
  </si>
  <si>
    <t>SVK</t>
  </si>
  <si>
    <t xml:space="preserve">BUL </t>
  </si>
  <si>
    <t>GBR</t>
  </si>
  <si>
    <t xml:space="preserve">CRO </t>
  </si>
  <si>
    <t>CRO</t>
  </si>
  <si>
    <t>Harrison, Trevor</t>
  </si>
  <si>
    <t>USA1136930</t>
  </si>
  <si>
    <t>Gearhart, James</t>
  </si>
  <si>
    <t>USA1082701</t>
  </si>
  <si>
    <t>Carson, Donald</t>
  </si>
  <si>
    <t>USA993146</t>
  </si>
  <si>
    <t>Vinyard, Keith</t>
  </si>
  <si>
    <t xml:space="preserve"> USA593501</t>
  </si>
  <si>
    <t>Flanigan, Chris</t>
  </si>
  <si>
    <t>USA907900</t>
  </si>
  <si>
    <t>Cook, Peter</t>
  </si>
  <si>
    <t>Willard, Terrill</t>
  </si>
  <si>
    <t>USA775089</t>
  </si>
  <si>
    <t>Prato, Saverio</t>
  </si>
  <si>
    <t>Kristal, Steve</t>
  </si>
  <si>
    <t>USA935883</t>
  </si>
  <si>
    <t>Guzek, Brian</t>
  </si>
  <si>
    <t>USA950377</t>
  </si>
  <si>
    <t>Marsh, Jay</t>
  </si>
  <si>
    <t>USA98250</t>
  </si>
  <si>
    <t>McLeod, Kevin</t>
  </si>
  <si>
    <t>Woebkenberg, Ryan</t>
  </si>
  <si>
    <t>USA544846</t>
  </si>
  <si>
    <t>O'Bryan, David</t>
  </si>
  <si>
    <t>USASPACEMDL</t>
  </si>
  <si>
    <t xml:space="preserve">CAN </t>
  </si>
  <si>
    <t>POLUKAINEN Arvi</t>
  </si>
  <si>
    <t>EST</t>
  </si>
  <si>
    <t>EST0069</t>
  </si>
  <si>
    <t>KARALKEVICIUS Povilas</t>
  </si>
  <si>
    <t>LTU804</t>
  </si>
  <si>
    <t>LIPAI Hanna</t>
  </si>
  <si>
    <t>PLECHANOV Vladislav</t>
  </si>
  <si>
    <t>LTU713</t>
  </si>
  <si>
    <t>SVK1122</t>
  </si>
  <si>
    <t>LUPIKS Raivo</t>
  </si>
  <si>
    <t>18YL11R</t>
  </si>
  <si>
    <t>POLONSKIS Olegas</t>
  </si>
  <si>
    <t>LTU-966</t>
  </si>
  <si>
    <t>PUMPURS Lauris</t>
  </si>
  <si>
    <t>18YL10R</t>
  </si>
  <si>
    <t>BRAKOVSKIS Maris</t>
  </si>
  <si>
    <t>18YL06R</t>
  </si>
  <si>
    <t>PIANKOUSKI Maksim</t>
  </si>
  <si>
    <t>BLR338</t>
  </si>
  <si>
    <t>RAUDINS Oskars</t>
  </si>
  <si>
    <t>18YL05R</t>
  </si>
  <si>
    <t>SUMSKIS Emils</t>
  </si>
  <si>
    <t>18YL09R</t>
  </si>
  <si>
    <t>GOJS Artjoms</t>
  </si>
  <si>
    <t>18YL22R</t>
  </si>
  <si>
    <t>SVK1123</t>
  </si>
  <si>
    <t>STRANKALS Daniels</t>
  </si>
  <si>
    <t>18YL24R</t>
  </si>
  <si>
    <t>YAKUTS Aleh</t>
  </si>
  <si>
    <t>ZARINOVS Arkadijs</t>
  </si>
  <si>
    <t>18YL03R</t>
  </si>
  <si>
    <t>ADAMCHUK Anton</t>
  </si>
  <si>
    <t>BRL048</t>
  </si>
  <si>
    <t>LTU066</t>
  </si>
  <si>
    <t>ZEVNEROVICS Edgars</t>
  </si>
  <si>
    <t>18YL20R</t>
  </si>
  <si>
    <t>PRIEDITIS Agris</t>
  </si>
  <si>
    <t>18YL25R</t>
  </si>
  <si>
    <t>SVEC Vladimir</t>
  </si>
  <si>
    <t>SVK1021</t>
  </si>
  <si>
    <t>MAIKOVSKI Mikita</t>
  </si>
  <si>
    <t>BLR046</t>
  </si>
  <si>
    <t>SHABRONSKI Daniil</t>
  </si>
  <si>
    <t>BRL320</t>
  </si>
  <si>
    <t>RACKO Stefan</t>
  </si>
  <si>
    <t>SVK1984</t>
  </si>
  <si>
    <t>LIMORA Karina</t>
  </si>
  <si>
    <t>18YL12R</t>
  </si>
  <si>
    <t>BRUVERS Janis</t>
  </si>
  <si>
    <t>18YL15R</t>
  </si>
  <si>
    <t>HARITONOVS Arturs</t>
  </si>
  <si>
    <t>18YL04R</t>
  </si>
  <si>
    <t>SELUKOVS Ervins</t>
  </si>
  <si>
    <t>18YL16R</t>
  </si>
  <si>
    <t>BULANAVS Vladimirs</t>
  </si>
  <si>
    <t>508YL</t>
  </si>
  <si>
    <t>SALUMAE Kristjan</t>
  </si>
  <si>
    <t>EST0343</t>
  </si>
  <si>
    <t>KRISMANIS Ulvis</t>
  </si>
  <si>
    <t>18YL19R</t>
  </si>
  <si>
    <t>RINKEVICS Andrejs</t>
  </si>
  <si>
    <t>18YL23R</t>
  </si>
  <si>
    <t>MINKEVICH Uladzimir</t>
  </si>
  <si>
    <t>BLR042</t>
  </si>
  <si>
    <t>MAIKOUSKI Mikita</t>
  </si>
  <si>
    <t>PAVLJUK Vasil</t>
  </si>
  <si>
    <t>SVK1029</t>
  </si>
  <si>
    <t>LTU966</t>
  </si>
  <si>
    <t>AASLEPP Johanna</t>
  </si>
  <si>
    <t>EST0727</t>
  </si>
  <si>
    <t>BLR320</t>
  </si>
  <si>
    <t>LAANEJOE Andres</t>
  </si>
  <si>
    <t>EST0568</t>
  </si>
  <si>
    <t>TALTS Siiri</t>
  </si>
  <si>
    <t>EST0733</t>
  </si>
  <si>
    <t>PUMPURE Austra</t>
  </si>
  <si>
    <t>18YL13R</t>
  </si>
  <si>
    <t>LAANEJOE Sten Andri</t>
  </si>
  <si>
    <t>EST0726</t>
  </si>
  <si>
    <t>LTU284</t>
  </si>
  <si>
    <t>BLR048</t>
  </si>
  <si>
    <t>PALL Rasmus</t>
  </si>
  <si>
    <t>ERSLAVAS Tomas</t>
  </si>
  <si>
    <t>LTU873</t>
  </si>
  <si>
    <t>JUSKO Peter</t>
  </si>
  <si>
    <t>SVK1121</t>
  </si>
  <si>
    <t>GEDZUNS Sandis</t>
  </si>
  <si>
    <t>18YL18R</t>
  </si>
  <si>
    <t>BERZINSH Viesturs</t>
  </si>
  <si>
    <t>229YL</t>
  </si>
  <si>
    <t>SIDORENKO, Vitaliy</t>
  </si>
  <si>
    <t>UKR-S-660</t>
  </si>
  <si>
    <t>TRUSH, Sergiy</t>
  </si>
  <si>
    <t>IVCHENKO, Stepan</t>
  </si>
  <si>
    <t>PASIUKOU, Uladzimir</t>
  </si>
  <si>
    <t>BAIBIKOV, Serhii</t>
  </si>
  <si>
    <t>LITVINENKO, Viktor</t>
  </si>
  <si>
    <t>UKR-S-787</t>
  </si>
  <si>
    <t xml:space="preserve">SOLOVYOV, Ehor </t>
  </si>
  <si>
    <t>UKR-S-104</t>
  </si>
  <si>
    <t>STRUK, Vadym</t>
  </si>
  <si>
    <t>UKR-S-122</t>
  </si>
  <si>
    <t xml:space="preserve">ZHURAVLYOV, Vladyslav </t>
  </si>
  <si>
    <t>UKR-S-634</t>
  </si>
  <si>
    <t>HAKHOV, Oleh</t>
  </si>
  <si>
    <t>UKR-S-501</t>
  </si>
  <si>
    <t xml:space="preserve">KOVALOV, Bohdan </t>
  </si>
  <si>
    <t>UKR-S-129</t>
  </si>
  <si>
    <t>BAKERENKOV, Andriy</t>
  </si>
  <si>
    <t>UKR-S-663</t>
  </si>
  <si>
    <t xml:space="preserve">CHIZH, Vladislav </t>
  </si>
  <si>
    <t>UKR-S-728</t>
  </si>
  <si>
    <t xml:space="preserve">RADCHENKO, Oleksandr </t>
  </si>
  <si>
    <t>UKR-S-128</t>
  </si>
  <si>
    <t xml:space="preserve">BIDOVSKIY, Valeriy </t>
  </si>
  <si>
    <t>UKR-S-891</t>
  </si>
  <si>
    <t>RAPALYUK, Bohdan</t>
  </si>
  <si>
    <t>UKR-S-245</t>
  </si>
  <si>
    <t xml:space="preserve">PENKOV, Yevhenii </t>
  </si>
  <si>
    <t>UKR-S-138</t>
  </si>
  <si>
    <t>KOKUDAK, Oleksandr</t>
  </si>
  <si>
    <t>UKR-S-136</t>
  </si>
  <si>
    <t>SUVOROV, Yurii</t>
  </si>
  <si>
    <t>UKR-S-132</t>
  </si>
  <si>
    <t>SUVOROVA, Valeria</t>
  </si>
  <si>
    <t>UKR-S-134</t>
  </si>
  <si>
    <t xml:space="preserve">LIUBEZNYKH, Bohdan </t>
  </si>
  <si>
    <t>UKR-S-130</t>
  </si>
  <si>
    <t>LAVRYNENKO, Maksym</t>
  </si>
  <si>
    <t>IVANETS, Roman</t>
  </si>
  <si>
    <t>UKR-S-108</t>
  </si>
  <si>
    <t xml:space="preserve">MELEZHYK, Veronika </t>
  </si>
  <si>
    <t>UKR-S-933</t>
  </si>
  <si>
    <t>BILOBORODOV, Oleksandr</t>
  </si>
  <si>
    <t>UKR-S-102</t>
  </si>
  <si>
    <t>SUVOROV, Oleksandr</t>
  </si>
  <si>
    <t>UKR-S-133</t>
  </si>
  <si>
    <t>LIPSKIY, Heorge</t>
  </si>
  <si>
    <t>UKR-S-117</t>
  </si>
  <si>
    <t>NIKOLENKO, Daniil</t>
  </si>
  <si>
    <t>UKR-S-131</t>
  </si>
  <si>
    <t>KRUPITSKIY, Yuriy</t>
  </si>
  <si>
    <t>UKR-S-617</t>
  </si>
  <si>
    <t>MANOILO, Mykyta</t>
  </si>
  <si>
    <t>UKR-S-103</t>
  </si>
  <si>
    <t xml:space="preserve">LIPSKIY, Heorge </t>
  </si>
  <si>
    <t xml:space="preserve">BILOBORODOV, Oleksandr </t>
  </si>
  <si>
    <t xml:space="preserve">NIKOLENKO, Daniil </t>
  </si>
  <si>
    <t>LASHKO, Oleksandr</t>
  </si>
  <si>
    <t>UKR-S-338</t>
  </si>
  <si>
    <t>PUSHKAR, Mykola</t>
  </si>
  <si>
    <t>UKR-S-322</t>
  </si>
  <si>
    <t>PENKOV, Yevhenii</t>
  </si>
  <si>
    <t xml:space="preserve">KOKUDAK, Oleksandr </t>
  </si>
  <si>
    <t xml:space="preserve">IVANETS, Roman </t>
  </si>
  <si>
    <t>LIUBEZNYKH, Bohdan</t>
  </si>
  <si>
    <t>HLADKYI, Ihor</t>
  </si>
  <si>
    <t>UKR-S-120</t>
  </si>
  <si>
    <t>KOVALOV, Bohdan</t>
  </si>
  <si>
    <t>CHIZH, Vladislav</t>
  </si>
  <si>
    <t>PETRUKH, Anton</t>
  </si>
  <si>
    <t>UKR-S-109</t>
  </si>
  <si>
    <t>MYTROHOV, Sergey</t>
  </si>
  <si>
    <t>UKR-S-116</t>
  </si>
  <si>
    <t>SOLOVYOV, Ehor</t>
  </si>
  <si>
    <t>SERDYUKOV, Sergiy</t>
  </si>
  <si>
    <t>UKR-S-784</t>
  </si>
  <si>
    <t>MELEZHYK, Veronika</t>
  </si>
  <si>
    <t>PRYDANNIKOV, Denys</t>
  </si>
  <si>
    <t>UKR-S-170</t>
  </si>
  <si>
    <t>IVANETS, Roman (J)</t>
  </si>
  <si>
    <t>KOKUDAK, Oleksandr (J)</t>
  </si>
  <si>
    <t>SUVOROV, Oleksandr (J)</t>
  </si>
  <si>
    <t>SHULIAK, Serhii</t>
  </si>
  <si>
    <t>PETRUKH, Anton (J)</t>
  </si>
  <si>
    <t>SUVOROVA, Valeria (J)</t>
  </si>
  <si>
    <t>BILOBORODOV, Oleksandr (J)</t>
  </si>
  <si>
    <t>MANOILO, Mykyta (J)</t>
  </si>
  <si>
    <t>SOLOVYOV, Ehor (J)</t>
  </si>
  <si>
    <t>SYNIELYTSYI, Oleksandr</t>
  </si>
  <si>
    <t>UKR-S-496</t>
  </si>
  <si>
    <t>PROTSENKO, Kyrylo</t>
  </si>
  <si>
    <t>UKR-S-723</t>
  </si>
  <si>
    <t>SMOLIANKO, Vitaliy</t>
  </si>
  <si>
    <t>UKR-S-350</t>
  </si>
  <si>
    <t>VOLKANOV, Ihor</t>
  </si>
  <si>
    <t>UKR-S-325</t>
  </si>
  <si>
    <t>ZHURAVLYOV, Vladyslav</t>
  </si>
  <si>
    <t xml:space="preserve">SUVOROV, Oleksandr </t>
  </si>
  <si>
    <t xml:space="preserve">PETRUKH, Anton </t>
  </si>
  <si>
    <t>ZEMLYANUKHIN Anatoliy</t>
  </si>
  <si>
    <t>EST-0069</t>
  </si>
  <si>
    <t>LARIN Egor</t>
  </si>
  <si>
    <t>4017A</t>
  </si>
  <si>
    <t>BLR-050</t>
  </si>
  <si>
    <t>KARALKEVIСIUS Povilas</t>
  </si>
  <si>
    <t xml:space="preserve">MAIKOUSKI Mikita </t>
  </si>
  <si>
    <t xml:space="preserve">RUTKOUSKI Ilya </t>
  </si>
  <si>
    <t xml:space="preserve">SVIANTSITSKI  Vadzim </t>
  </si>
  <si>
    <t xml:space="preserve">SHABRONSKI Daniil </t>
  </si>
  <si>
    <t>BLR-052</t>
  </si>
  <si>
    <t>ZUBOVICH Maksim</t>
  </si>
  <si>
    <t>BLR-167</t>
  </si>
  <si>
    <t>TSIGANKOV Nikolay</t>
  </si>
  <si>
    <t xml:space="preserve">PIANKOUSKI  Maksim </t>
  </si>
  <si>
    <t xml:space="preserve">PRANIUK  Andrei </t>
  </si>
  <si>
    <t>LOHSE Henning</t>
  </si>
  <si>
    <t>GER</t>
  </si>
  <si>
    <t>EST-0727</t>
  </si>
  <si>
    <t>BEYER Udo</t>
  </si>
  <si>
    <t xml:space="preserve">TURSK Merili  </t>
  </si>
  <si>
    <t>EST-0719</t>
  </si>
  <si>
    <t xml:space="preserve">BARCHENKOV Evgenii </t>
  </si>
  <si>
    <t>LAANEJÕE Sten Andri</t>
  </si>
  <si>
    <t>EST-0726</t>
  </si>
  <si>
    <t xml:space="preserve">DIETRICH Daniel </t>
  </si>
  <si>
    <t>EST-0734</t>
  </si>
  <si>
    <t>PRANIUK Barys</t>
  </si>
  <si>
    <t>0767A</t>
  </si>
  <si>
    <t>21.-25.06.</t>
  </si>
  <si>
    <t>PETROVIC  Mihailo</t>
  </si>
  <si>
    <t>S-667</t>
  </si>
  <si>
    <t>ILIEV Angel I.</t>
  </si>
  <si>
    <t>BUL 00558</t>
  </si>
  <si>
    <t>YORDANOVA Erika</t>
  </si>
  <si>
    <t>BUL 02610</t>
  </si>
  <si>
    <t>62130</t>
  </si>
  <si>
    <t>ILIEV Ilko I.</t>
  </si>
  <si>
    <t>BUL 00557</t>
  </si>
  <si>
    <t>DENCHEV Konstantin</t>
  </si>
  <si>
    <t>BUL 02639</t>
  </si>
  <si>
    <t>BUL 02652</t>
  </si>
  <si>
    <t>IVANOVA Nadezhda</t>
  </si>
  <si>
    <t>124533</t>
  </si>
  <si>
    <t>BUL 02734</t>
  </si>
  <si>
    <t>MADIN Yordan</t>
  </si>
  <si>
    <t>PETKOVA Silviya</t>
  </si>
  <si>
    <t>124534</t>
  </si>
  <si>
    <t>BUL 02735</t>
  </si>
  <si>
    <t>BUL 02600</t>
  </si>
  <si>
    <t>BUL 00516</t>
  </si>
  <si>
    <t>TSANKOVA Viktoriya</t>
  </si>
  <si>
    <t>121720</t>
  </si>
  <si>
    <t>BUL 02716</t>
  </si>
  <si>
    <t xml:space="preserve">J </t>
  </si>
  <si>
    <t>ROU 228</t>
  </si>
  <si>
    <t xml:space="preserve">MADIN Yordan </t>
  </si>
  <si>
    <t>DONCHEV Konstantin</t>
  </si>
  <si>
    <t>S-565</t>
  </si>
  <si>
    <t>Žitňan Michal J</t>
  </si>
  <si>
    <t>Janečka David J</t>
  </si>
  <si>
    <t>CZE 1649</t>
  </si>
  <si>
    <t>Polukainen Arvi</t>
  </si>
  <si>
    <t>Štirba Piotr J</t>
  </si>
  <si>
    <t>Kolář Zdeněk</t>
  </si>
  <si>
    <t>CZE 1045</t>
  </si>
  <si>
    <t>Broný Pavel</t>
  </si>
  <si>
    <t>Aaslep Johana J</t>
  </si>
  <si>
    <t>EST 0727</t>
  </si>
  <si>
    <t>Tursk Merili J</t>
  </si>
  <si>
    <t>EST 0719</t>
  </si>
  <si>
    <t>Chalupa Jaromír</t>
  </si>
  <si>
    <t>Střeska Matyáš J</t>
  </si>
  <si>
    <t>CZE 1598</t>
  </si>
  <si>
    <t>Chmelík Jaroslav</t>
  </si>
  <si>
    <t>Pall Raemus  J</t>
  </si>
  <si>
    <t>EST 0734</t>
  </si>
  <si>
    <t>Cvitič Tomislav</t>
  </si>
  <si>
    <t>CRO 61253</t>
  </si>
  <si>
    <t>Tržilová Viktorie</t>
  </si>
  <si>
    <t>Hricinda Michal</t>
  </si>
  <si>
    <t>Janečka Jiří J</t>
  </si>
  <si>
    <t>CZE 1648</t>
  </si>
  <si>
    <t>Strnad Karel J</t>
  </si>
  <si>
    <t>Suchanek Mariusz J</t>
  </si>
  <si>
    <t>CZE 1557</t>
  </si>
  <si>
    <t>Kičura Rastislav</t>
  </si>
  <si>
    <t>Yordanova Erika  J</t>
  </si>
  <si>
    <t>Przybytek Krzysztof</t>
  </si>
  <si>
    <t>Florek Sebastian J</t>
  </si>
  <si>
    <t>Plonka Damian J</t>
  </si>
  <si>
    <t>Richterová Pavlína J</t>
  </si>
  <si>
    <t>Stopa Jan J</t>
  </si>
  <si>
    <t>Pavka Martin</t>
  </si>
  <si>
    <t>Redlich Jakub J</t>
  </si>
  <si>
    <t>Michnik Tomáš J</t>
  </si>
  <si>
    <t>CZE 1659</t>
  </si>
  <si>
    <t>Walach Mateusz J</t>
  </si>
  <si>
    <t>CZE 1637</t>
  </si>
  <si>
    <t>Musil Josef</t>
  </si>
  <si>
    <t>CZE 1162</t>
  </si>
  <si>
    <t>Pavka Daniel J</t>
  </si>
  <si>
    <t>CZE 1625</t>
  </si>
  <si>
    <t>Ezhov Alexey</t>
  </si>
  <si>
    <t>Rupnik Miha</t>
  </si>
  <si>
    <t>S5 23029</t>
  </si>
  <si>
    <t>Bevetek Blaž</t>
  </si>
  <si>
    <t>S5 23041</t>
  </si>
  <si>
    <t>Brus Matjaž</t>
  </si>
  <si>
    <t>S5 23024</t>
  </si>
  <si>
    <t>Matuška Peter</t>
  </si>
  <si>
    <t>Zajac Jonáš J</t>
  </si>
  <si>
    <t>CZE 1636</t>
  </si>
  <si>
    <t>Rupnik Janko</t>
  </si>
  <si>
    <t>S5 23022</t>
  </si>
  <si>
    <t>Rupnik Aljoša</t>
  </si>
  <si>
    <t>S5 23035</t>
  </si>
  <si>
    <t>Cesnek Boris</t>
  </si>
  <si>
    <t>Konkol Jiří</t>
  </si>
  <si>
    <t>CZE 1643</t>
  </si>
  <si>
    <t>Laanejöe Sten Andri J</t>
  </si>
  <si>
    <t>EST 0726</t>
  </si>
  <si>
    <t>SVK 1292</t>
  </si>
  <si>
    <t>Vladimir Menshikov</t>
  </si>
  <si>
    <t>Olga Ibragimova</t>
  </si>
  <si>
    <t>217</t>
  </si>
  <si>
    <t>Norqulov Doston</t>
  </si>
  <si>
    <t>218</t>
  </si>
  <si>
    <t>Irina Lobanova</t>
  </si>
  <si>
    <t>0648A</t>
  </si>
  <si>
    <t>Valeriy Gavrilov</t>
  </si>
  <si>
    <t>188</t>
  </si>
  <si>
    <t>Islam Zhanaisov</t>
  </si>
  <si>
    <t>128031</t>
  </si>
  <si>
    <t>Shaxbos Bafoev</t>
  </si>
  <si>
    <t>189</t>
  </si>
  <si>
    <t>Dmitrii Bobylev</t>
  </si>
  <si>
    <t>128</t>
  </si>
  <si>
    <t>Farxod Bakiev</t>
  </si>
  <si>
    <t>082</t>
  </si>
  <si>
    <t>Dmitriy Ugrumov</t>
  </si>
  <si>
    <t>128033</t>
  </si>
  <si>
    <t>Anna Novikova</t>
  </si>
  <si>
    <t>Sergey Romanyuk</t>
  </si>
  <si>
    <t>0251</t>
  </si>
  <si>
    <t>Nurali Serikbaev</t>
  </si>
  <si>
    <t>126</t>
  </si>
  <si>
    <t>0647A</t>
  </si>
  <si>
    <t>Dmitriy Zyuma</t>
  </si>
  <si>
    <t>Yuriy Filchukov</t>
  </si>
  <si>
    <t>Vladislav Laryunin</t>
  </si>
  <si>
    <t>Anastasiya Karpenko</t>
  </si>
  <si>
    <t>Svetoslav Zemkov</t>
  </si>
  <si>
    <t>Vladimir Kostenko</t>
  </si>
  <si>
    <t>128032</t>
  </si>
  <si>
    <t>193</t>
  </si>
  <si>
    <t>Kozim Ismailov</t>
  </si>
  <si>
    <t>226</t>
  </si>
  <si>
    <t>Nuriddin Zayliddinov</t>
  </si>
  <si>
    <t>225</t>
  </si>
  <si>
    <t>Bilol Sattorov</t>
  </si>
  <si>
    <t>299</t>
  </si>
  <si>
    <t>Štirba Piotr</t>
  </si>
  <si>
    <t xml:space="preserve">Hagara Matej </t>
  </si>
  <si>
    <t xml:space="preserve">STIRBA Piotr </t>
  </si>
  <si>
    <t>CVITIĆ Tomislav</t>
  </si>
  <si>
    <t>Ilyoskhon Azimov</t>
  </si>
  <si>
    <t>219</t>
  </si>
  <si>
    <t>Ravshan Nurmurodov</t>
  </si>
  <si>
    <t xml:space="preserve">Kozim Ismailov </t>
  </si>
  <si>
    <t>Svetlana Ibragimova</t>
  </si>
  <si>
    <t xml:space="preserve">Vasiliy Ermolenko </t>
  </si>
  <si>
    <t>Najmidin Zaylidinov</t>
  </si>
  <si>
    <t>Svetoslav Zemskov</t>
  </si>
  <si>
    <t>Vladimir Švec</t>
  </si>
  <si>
    <t>Tomislava Cvitič</t>
  </si>
  <si>
    <t>S5 37.007</t>
  </si>
  <si>
    <t>S5-27.029</t>
  </si>
  <si>
    <t>S5-37.003</t>
  </si>
  <si>
    <t>S5-23.029</t>
  </si>
  <si>
    <t>Drago Perc</t>
  </si>
  <si>
    <t>S5-37.002</t>
  </si>
  <si>
    <t>Sonja Palovšnik</t>
  </si>
  <si>
    <t>Jozo Ivančić</t>
  </si>
  <si>
    <t>S-018</t>
  </si>
  <si>
    <t>S5-37.004</t>
  </si>
  <si>
    <t>Uroš Jenko</t>
  </si>
  <si>
    <t>S5-27015</t>
  </si>
  <si>
    <t>S5-23.037</t>
  </si>
  <si>
    <t>Tomaž Starin</t>
  </si>
  <si>
    <t>S5-20.021</t>
  </si>
  <si>
    <t>Čipčić Kristina</t>
  </si>
  <si>
    <t xml:space="preserve">Cvitič Tomislava </t>
  </si>
  <si>
    <t>Dudziak-Przybytek Ewa</t>
  </si>
  <si>
    <t>POL5343</t>
  </si>
  <si>
    <t>BG00650</t>
  </si>
  <si>
    <t>Žitňan Michal</t>
  </si>
  <si>
    <t>SVK1111</t>
  </si>
  <si>
    <t>SVK1096</t>
  </si>
  <si>
    <t>Žitňan ml. Michal</t>
  </si>
  <si>
    <t>Petrović Mihailo</t>
  </si>
  <si>
    <t>Šebesta Jan</t>
  </si>
  <si>
    <t>CZE1240</t>
  </si>
  <si>
    <t>Hrabouski Valery</t>
  </si>
  <si>
    <t>BLR128</t>
  </si>
  <si>
    <t>Švec Vladimír</t>
  </si>
  <si>
    <t>Cvitić Tomislav</t>
  </si>
  <si>
    <t>Roslyakov Dmitriy</t>
  </si>
  <si>
    <t>Lohse Henning</t>
  </si>
  <si>
    <t>Filas Michał</t>
  </si>
  <si>
    <t>POL4624</t>
  </si>
  <si>
    <t>Maikouski Mikita</t>
  </si>
  <si>
    <t>Horvat Vladimir</t>
  </si>
  <si>
    <t>S-004</t>
  </si>
  <si>
    <t>Minkevich Uladzimir</t>
  </si>
  <si>
    <t>Palovšnik Sonja</t>
  </si>
  <si>
    <t>S5187.004</t>
  </si>
  <si>
    <t>Buraj Štefan</t>
  </si>
  <si>
    <t>SVK1067</t>
  </si>
  <si>
    <t>Jenko Boris</t>
  </si>
  <si>
    <t>S5 27.014</t>
  </si>
  <si>
    <t>Makuc Alja</t>
  </si>
  <si>
    <t>Büchl Jonas</t>
  </si>
  <si>
    <t>GER2860</t>
  </si>
  <si>
    <t>Ovsec Janez</t>
  </si>
  <si>
    <t>S523.039</t>
  </si>
  <si>
    <t>Barčík Jozef</t>
  </si>
  <si>
    <t>SVK1252</t>
  </si>
  <si>
    <t>S5 23.024</t>
  </si>
  <si>
    <t>Jenko Jaka</t>
  </si>
  <si>
    <t>Nagode Gašper</t>
  </si>
  <si>
    <t>Švajger Luka</t>
  </si>
  <si>
    <t>Dietrich Daniel</t>
  </si>
  <si>
    <t>Žunič Rok</t>
  </si>
  <si>
    <t>Turk Primož</t>
  </si>
  <si>
    <t>Sergienko Grigoriy</t>
  </si>
  <si>
    <t>Perc Drago</t>
  </si>
  <si>
    <t>S5187.003</t>
  </si>
  <si>
    <t>Jenko Marjan</t>
  </si>
  <si>
    <t>Brinovec Živa</t>
  </si>
  <si>
    <t>S527032</t>
  </si>
  <si>
    <t>Čuk Tilen</t>
  </si>
  <si>
    <t>Hunziker Arthur</t>
  </si>
  <si>
    <t>Mihelčič Anže</t>
  </si>
  <si>
    <t>68489</t>
  </si>
  <si>
    <t>S5-23.031</t>
  </si>
  <si>
    <t>S-221</t>
  </si>
  <si>
    <t>S-604</t>
  </si>
  <si>
    <t>S-311</t>
  </si>
  <si>
    <t>S-787</t>
  </si>
  <si>
    <t>S-104</t>
  </si>
  <si>
    <t>S-122</t>
  </si>
  <si>
    <t>S-634</t>
  </si>
  <si>
    <t>S-501</t>
  </si>
  <si>
    <t>S-129</t>
  </si>
  <si>
    <t>S-663</t>
  </si>
  <si>
    <t>S-728</t>
  </si>
  <si>
    <t>S-128</t>
  </si>
  <si>
    <t>S-891</t>
  </si>
  <si>
    <t>S-245</t>
  </si>
  <si>
    <t>S-138</t>
  </si>
  <si>
    <t>S-136</t>
  </si>
  <si>
    <t>S-132</t>
  </si>
  <si>
    <t>S-134</t>
  </si>
  <si>
    <t>S-130</t>
  </si>
  <si>
    <t>S-615</t>
  </si>
  <si>
    <t>S-108</t>
  </si>
  <si>
    <t>S-933</t>
  </si>
  <si>
    <t>S-102</t>
  </si>
  <si>
    <t>S-133</t>
  </si>
  <si>
    <t>S-131</t>
  </si>
  <si>
    <t>S-117</t>
  </si>
  <si>
    <t>S-103</t>
  </si>
  <si>
    <t>S-617</t>
  </si>
  <si>
    <t>S-660</t>
  </si>
  <si>
    <t>Čipčić Miodrag</t>
  </si>
  <si>
    <r>
      <t xml:space="preserve">IN CLASS </t>
    </r>
    <r>
      <rPr>
        <b/>
        <sz val="12"/>
        <rFont val="Arial"/>
        <family val="2"/>
      </rPr>
      <t xml:space="preserve">S4A </t>
    </r>
    <r>
      <rPr>
        <b/>
        <sz val="10"/>
        <rFont val="Arial"/>
        <family val="2"/>
      </rPr>
      <t xml:space="preserve">- BOOST GLIDER DURATION COMPETITION  - SPACE MODELS WORLD CUP 2018 - CONTESTS  16 </t>
    </r>
  </si>
  <si>
    <t>AFTER THE EVENT NO:  16</t>
  </si>
  <si>
    <t>TRŽILOVÁ Viktorie</t>
  </si>
  <si>
    <t>Katanić  Zoran</t>
  </si>
  <si>
    <t>Zhuravlyov Vladyslav (J)</t>
  </si>
  <si>
    <t xml:space="preserve">Korotin Dmitry </t>
  </si>
  <si>
    <t xml:space="preserve">Žitnan Michal </t>
  </si>
  <si>
    <t xml:space="preserve">Sercaianu Lucian </t>
  </si>
  <si>
    <t>Zagorodni Aleksandr</t>
  </si>
  <si>
    <t xml:space="preserve">Zhabravets Kiryl </t>
  </si>
  <si>
    <t>Dr.Zoran M. Pelagić</t>
  </si>
  <si>
    <t>Ljubljana, 30 Oktober, 2018</t>
  </si>
  <si>
    <t>30.october 2018</t>
  </si>
  <si>
    <r>
      <t xml:space="preserve">IN CLASS </t>
    </r>
    <r>
      <rPr>
        <b/>
        <sz val="12"/>
        <rFont val="Arial"/>
        <family val="2"/>
      </rPr>
      <t>S6A</t>
    </r>
    <r>
      <rPr>
        <b/>
        <sz val="10"/>
        <rFont val="Arial"/>
        <family val="2"/>
      </rPr>
      <t xml:space="preserve"> - STREAMER DURATION COMPETITION  - SPACE MODELS WORLD CUP 2018 - CONTESTS 16 </t>
    </r>
  </si>
  <si>
    <r>
      <t xml:space="preserve"> IN CLASS</t>
    </r>
    <r>
      <rPr>
        <b/>
        <sz val="14"/>
        <rFont val="Arial"/>
        <family val="2"/>
      </rPr>
      <t xml:space="preserve"> S7</t>
    </r>
    <r>
      <rPr>
        <b/>
        <sz val="10"/>
        <rFont val="Arial"/>
        <family val="2"/>
      </rPr>
      <t xml:space="preserve"> - SCALE MODELS COMPETITION  - SPACE MODELS WORLD CUP 2018 - CONTESTS 16</t>
    </r>
  </si>
  <si>
    <r>
      <t xml:space="preserve">IN CLASS </t>
    </r>
    <r>
      <rPr>
        <b/>
        <sz val="14"/>
        <rFont val="Arial"/>
        <family val="2"/>
      </rPr>
      <t>S8E/P</t>
    </r>
    <r>
      <rPr>
        <b/>
        <sz val="10"/>
        <rFont val="Arial"/>
        <family val="2"/>
      </rPr>
      <t xml:space="preserve"> - RC ROCKET GLIDER DURATION AND PRECISE LANDING COMPETITION  - SPACE MODELS WORLD CUP 2018- CONTESTS 16</t>
    </r>
  </si>
  <si>
    <r>
      <t xml:space="preserve"> IN CLASS </t>
    </r>
    <r>
      <rPr>
        <b/>
        <sz val="14"/>
        <rFont val="Arial"/>
        <family val="2"/>
      </rPr>
      <t>S9A</t>
    </r>
    <r>
      <rPr>
        <b/>
        <sz val="11"/>
        <rFont val="Arial"/>
        <family val="2"/>
      </rPr>
      <t xml:space="preserve"> - GYROCOPTER DURATION COMPETITION  - SPACE MODELS WORLD CUP 2018 - CONTESTS  16</t>
    </r>
  </si>
  <si>
    <t xml:space="preserve">PLACINGS AND  WORLD CUP POINTS </t>
  </si>
  <si>
    <t>STATISTICS OF FINAL PARTICIPATION IN THE SPACE MODELS WORLD CUP EVENTS 2018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</si>
</sst>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_-* #,##0.00\ _K_č_-;\-* #,##0.00\ _K_č_-;_-* &quot;-&quot;??\ _K_č_-;_-@_-"/>
    <numFmt numFmtId="199" formatCode="dd/mm/yyyy"/>
    <numFmt numFmtId="200" formatCode="d\.m\.yyyy;@"/>
    <numFmt numFmtId="201" formatCode="[$-409]mmmm\ d\,\ yyyy;@"/>
    <numFmt numFmtId="202" formatCode="000000"/>
    <numFmt numFmtId="203" formatCode="000"/>
    <numFmt numFmtId="204" formatCode="0000"/>
    <numFmt numFmtId="205" formatCode="_-* #,##0.0\ _D_i_n_._-;\-* #,##0.0\ _D_i_n_._-;_-* &quot;-&quot;??\ _D_i_n_._-;_-@_-"/>
    <numFmt numFmtId="206" formatCode="_-* #,##0\ _D_i_n_._-;\-* #,##0\ _D_i_n_._-;_-* &quot;-&quot;??\ _D_i_n_._-;_-@_-"/>
    <numFmt numFmtId="207" formatCode="m\-d"/>
    <numFmt numFmtId="208" formatCode="#,##0.0"/>
    <numFmt numFmtId="209" formatCode="_-* #,##0.000\ _D_i_n_._-;\-* #,##0.000\ _D_i_n_._-;_-* &quot;-&quot;??\ _D_i_n_._-;_-@_-"/>
  </numFmts>
  <fonts count="7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i/>
      <sz val="8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8"/>
      <name val="Calibri"/>
      <family val="2"/>
    </font>
    <font>
      <b/>
      <i/>
      <u val="single"/>
      <sz val="10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b/>
      <i/>
      <sz val="12"/>
      <color indexed="60"/>
      <name val="Times New Roman"/>
      <family val="1"/>
    </font>
    <font>
      <sz val="10"/>
      <color indexed="63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color indexed="8"/>
      <name val="Liberation San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Liberation San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Liberation Sans"/>
      <family val="0"/>
    </font>
    <font>
      <b/>
      <sz val="22"/>
      <color indexed="8"/>
      <name val="Liberation Sans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4"/>
      <color theme="1"/>
      <name val="Liberation Sans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Liberation Sans"/>
      <family val="0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theme="1"/>
      <name val="Liberation Sans"/>
      <family val="0"/>
    </font>
    <font>
      <b/>
      <sz val="22"/>
      <color theme="1"/>
      <name val="Liberation Sans"/>
      <family val="0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555555"/>
      <name val="Arial"/>
      <family val="2"/>
    </font>
    <font>
      <b/>
      <sz val="10"/>
      <color rgb="FF222222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8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0">
      <alignment horizontal="left" indent="4"/>
      <protection/>
    </xf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5">
      <alignment horizontal="center" vertical="center"/>
      <protection/>
    </xf>
    <xf numFmtId="0" fontId="9" fillId="0" borderId="0" applyNumberFormat="0" applyFill="0" applyBorder="0" applyAlignment="0" applyProtection="0"/>
    <xf numFmtId="0" fontId="60" fillId="29" borderId="6" applyNumberFormat="0" applyAlignment="0" applyProtection="0"/>
    <xf numFmtId="0" fontId="61" fillId="30" borderId="1" applyNumberFormat="0" applyAlignment="0" applyProtection="0"/>
    <xf numFmtId="0" fontId="62" fillId="0" borderId="7" applyNumberFormat="0" applyFill="0" applyAlignment="0" applyProtection="0"/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31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9" fillId="0" borderId="0">
      <alignment/>
      <protection/>
    </xf>
    <xf numFmtId="0" fontId="0" fillId="32" borderId="8" applyNumberFormat="0" applyFont="0" applyAlignment="0" applyProtection="0"/>
    <xf numFmtId="0" fontId="65" fillId="27" borderId="9" applyNumberFormat="0" applyAlignment="0" applyProtection="0"/>
    <xf numFmtId="9" fontId="0" fillId="0" borderId="0" applyFont="0" applyFill="0" applyBorder="0" applyAlignment="0" applyProtection="0"/>
    <xf numFmtId="0" fontId="66" fillId="0" borderId="5">
      <alignment horizontal="center"/>
      <protection/>
    </xf>
    <xf numFmtId="0" fontId="67" fillId="0" borderId="0">
      <alignment horizontal="center"/>
      <protection/>
    </xf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0" fontId="66" fillId="0" borderId="5">
      <alignment/>
      <protection/>
    </xf>
    <xf numFmtId="0" fontId="70" fillId="0" borderId="0" applyNumberFormat="0" applyFill="0" applyBorder="0" applyAlignment="0" applyProtection="0"/>
    <xf numFmtId="0" fontId="0" fillId="0" borderId="0">
      <alignment horizontal="center" vertical="center"/>
      <protection/>
    </xf>
    <xf numFmtId="0" fontId="21" fillId="0" borderId="0">
      <alignment/>
      <protection/>
    </xf>
    <xf numFmtId="0" fontId="21" fillId="0" borderId="0" applyNumberFormat="0" applyFill="0" applyBorder="0" applyProtection="0">
      <alignment/>
    </xf>
    <xf numFmtId="0" fontId="71" fillId="0" borderId="0">
      <alignment/>
      <protection/>
    </xf>
    <xf numFmtId="0" fontId="49" fillId="0" borderId="0">
      <alignment/>
      <protection/>
    </xf>
  </cellStyleXfs>
  <cellXfs count="99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1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2" fillId="34" borderId="0" xfId="0" applyFont="1" applyFill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  <xf numFmtId="0" fontId="14" fillId="0" borderId="0" xfId="0" applyFont="1" applyAlignment="1">
      <alignment/>
    </xf>
    <xf numFmtId="0" fontId="24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15" fillId="36" borderId="11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1" fontId="0" fillId="0" borderId="0" xfId="0" applyNumberFormat="1" applyFont="1" applyFill="1" applyAlignment="1">
      <alignment horizontal="center"/>
    </xf>
    <xf numFmtId="0" fontId="16" fillId="36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6" fillId="36" borderId="0" xfId="0" applyFont="1" applyFill="1" applyBorder="1" applyAlignment="1">
      <alignment horizontal="center"/>
    </xf>
    <xf numFmtId="0" fontId="17" fillId="36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0" fontId="20" fillId="36" borderId="11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2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25" fillId="0" borderId="0" xfId="0" applyFont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9" fillId="0" borderId="16" xfId="0" applyFont="1" applyBorder="1" applyAlignment="1">
      <alignment horizontal="left"/>
    </xf>
    <xf numFmtId="49" fontId="19" fillId="0" borderId="16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19" fillId="0" borderId="16" xfId="0" applyNumberFormat="1" applyFont="1" applyBorder="1" applyAlignment="1">
      <alignment horizontal="center"/>
    </xf>
    <xf numFmtId="1" fontId="12" fillId="35" borderId="25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7" fillId="35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2" fillId="0" borderId="25" xfId="71" applyFont="1" applyFill="1" applyBorder="1" applyAlignment="1">
      <alignment horizontal="center"/>
      <protection/>
    </xf>
    <xf numFmtId="0" fontId="0" fillId="0" borderId="26" xfId="0" applyFont="1" applyFill="1" applyBorder="1" applyAlignment="1">
      <alignment horizontal="center"/>
    </xf>
    <xf numFmtId="0" fontId="2" fillId="0" borderId="27" xfId="71" applyFont="1" applyFill="1" applyBorder="1" applyAlignment="1">
      <alignment horizontal="center"/>
      <protection/>
    </xf>
    <xf numFmtId="1" fontId="7" fillId="0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10" borderId="16" xfId="0" applyFont="1" applyFill="1" applyBorder="1" applyAlignment="1">
      <alignment horizontal="center"/>
    </xf>
    <xf numFmtId="0" fontId="0" fillId="10" borderId="16" xfId="0" applyFont="1" applyFill="1" applyBorder="1" applyAlignment="1">
      <alignment horizontal="center"/>
    </xf>
    <xf numFmtId="0" fontId="7" fillId="13" borderId="16" xfId="0" applyFont="1" applyFill="1" applyBorder="1" applyAlignment="1">
      <alignment horizontal="center"/>
    </xf>
    <xf numFmtId="0" fontId="0" fillId="13" borderId="16" xfId="0" applyFont="1" applyFill="1" applyBorder="1" applyAlignment="1">
      <alignment horizontal="center"/>
    </xf>
    <xf numFmtId="1" fontId="7" fillId="37" borderId="16" xfId="0" applyNumberFormat="1" applyFont="1" applyFill="1" applyBorder="1" applyAlignment="1">
      <alignment horizontal="center"/>
    </xf>
    <xf numFmtId="0" fontId="7" fillId="37" borderId="16" xfId="0" applyFont="1" applyFill="1" applyBorder="1" applyAlignment="1">
      <alignment horizontal="center"/>
    </xf>
    <xf numFmtId="0" fontId="0" fillId="37" borderId="16" xfId="0" applyFont="1" applyFill="1" applyBorder="1" applyAlignment="1">
      <alignment horizontal="center"/>
    </xf>
    <xf numFmtId="0" fontId="0" fillId="37" borderId="16" xfId="0" applyFont="1" applyFill="1" applyBorder="1" applyAlignment="1">
      <alignment horizontal="center" vertical="center"/>
    </xf>
    <xf numFmtId="1" fontId="0" fillId="37" borderId="16" xfId="0" applyNumberFormat="1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19" fillId="0" borderId="16" xfId="0" applyFont="1" applyFill="1" applyBorder="1" applyAlignment="1">
      <alignment horizontal="left"/>
    </xf>
    <xf numFmtId="0" fontId="19" fillId="0" borderId="16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38" borderId="16" xfId="0" applyFont="1" applyFill="1" applyBorder="1" applyAlignment="1">
      <alignment horizontal="center" vertical="center" wrapText="1"/>
    </xf>
    <xf numFmtId="0" fontId="0" fillId="39" borderId="16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3" fillId="0" borderId="16" xfId="0" applyFont="1" applyFill="1" applyBorder="1" applyAlignment="1">
      <alignment horizontal="center"/>
    </xf>
    <xf numFmtId="49" fontId="63" fillId="0" borderId="16" xfId="0" applyNumberFormat="1" applyFont="1" applyFill="1" applyBorder="1" applyAlignment="1">
      <alignment horizontal="center"/>
    </xf>
    <xf numFmtId="0" fontId="0" fillId="38" borderId="16" xfId="0" applyFont="1" applyFill="1" applyBorder="1" applyAlignment="1">
      <alignment horizontal="left"/>
    </xf>
    <xf numFmtId="0" fontId="0" fillId="38" borderId="16" xfId="0" applyFont="1" applyFill="1" applyBorder="1" applyAlignment="1">
      <alignment horizontal="center"/>
    </xf>
    <xf numFmtId="49" fontId="0" fillId="38" borderId="16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63" fillId="0" borderId="16" xfId="93" applyFont="1" applyFill="1" applyBorder="1" applyAlignment="1">
      <alignment horizontal="center" vertical="center"/>
      <protection/>
    </xf>
    <xf numFmtId="0" fontId="63" fillId="0" borderId="16" xfId="0" applyFont="1" applyFill="1" applyBorder="1" applyAlignment="1">
      <alignment horizontal="center" vertical="center"/>
    </xf>
    <xf numFmtId="0" fontId="0" fillId="0" borderId="16" xfId="93" applyFont="1" applyFill="1" applyBorder="1" applyAlignment="1">
      <alignment horizontal="left" vertical="center"/>
      <protection/>
    </xf>
    <xf numFmtId="49" fontId="63" fillId="0" borderId="16" xfId="93" applyNumberFormat="1" applyFont="1" applyFill="1" applyBorder="1" applyAlignment="1">
      <alignment horizontal="center"/>
      <protection/>
    </xf>
    <xf numFmtId="0" fontId="63" fillId="0" borderId="16" xfId="93" applyFont="1" applyFill="1" applyBorder="1" applyAlignment="1">
      <alignment horizontal="left"/>
      <protection/>
    </xf>
    <xf numFmtId="0" fontId="0" fillId="0" borderId="16" xfId="93" applyFont="1" applyFill="1" applyBorder="1" applyAlignment="1">
      <alignment horizontal="center" vertical="center"/>
      <protection/>
    </xf>
    <xf numFmtId="0" fontId="63" fillId="0" borderId="16" xfId="93" applyFont="1" applyFill="1" applyBorder="1" applyAlignment="1">
      <alignment horizontal="center"/>
      <protection/>
    </xf>
    <xf numFmtId="204" fontId="0" fillId="0" borderId="16" xfId="93" applyNumberFormat="1" applyFont="1" applyFill="1" applyBorder="1" applyAlignment="1">
      <alignment horizontal="center" vertical="center" wrapText="1"/>
      <protection/>
    </xf>
    <xf numFmtId="0" fontId="0" fillId="0" borderId="16" xfId="96" applyFont="1" applyFill="1" applyBorder="1" applyAlignment="1">
      <alignment horizontal="left" vertical="center"/>
      <protection/>
    </xf>
    <xf numFmtId="197" fontId="0" fillId="0" borderId="16" xfId="0" applyNumberFormat="1" applyBorder="1" applyAlignment="1">
      <alignment horizontal="center"/>
    </xf>
    <xf numFmtId="0" fontId="0" fillId="0" borderId="31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center" vertical="center"/>
    </xf>
    <xf numFmtId="202" fontId="0" fillId="0" borderId="31" xfId="0" applyNumberFormat="1" applyFont="1" applyFill="1" applyBorder="1" applyAlignment="1">
      <alignment horizontal="center" vertical="center"/>
    </xf>
    <xf numFmtId="0" fontId="0" fillId="37" borderId="16" xfId="0" applyFill="1" applyBorder="1" applyAlignment="1">
      <alignment horizontal="center"/>
    </xf>
    <xf numFmtId="0" fontId="0" fillId="37" borderId="18" xfId="0" applyFont="1" applyFill="1" applyBorder="1" applyAlignment="1">
      <alignment horizontal="center"/>
    </xf>
    <xf numFmtId="197" fontId="0" fillId="37" borderId="16" xfId="0" applyNumberForma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28" xfId="0" applyFont="1" applyFill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49" fontId="63" fillId="0" borderId="16" xfId="0" applyNumberFormat="1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/>
    </xf>
    <xf numFmtId="49" fontId="19" fillId="0" borderId="31" xfId="0" applyNumberFormat="1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9" fillId="0" borderId="16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0" fontId="2" fillId="0" borderId="27" xfId="71" applyFont="1" applyFill="1" applyBorder="1" applyAlignment="1">
      <alignment horizontal="center"/>
      <protection/>
    </xf>
    <xf numFmtId="0" fontId="2" fillId="0" borderId="25" xfId="71" applyFont="1" applyFill="1" applyBorder="1" applyAlignment="1">
      <alignment horizontal="center"/>
      <protection/>
    </xf>
    <xf numFmtId="0" fontId="2" fillId="0" borderId="25" xfId="71" applyFont="1" applyFill="1" applyBorder="1" applyAlignment="1">
      <alignment horizontal="center" vertical="center" wrapText="1"/>
      <protection/>
    </xf>
    <xf numFmtId="0" fontId="2" fillId="0" borderId="25" xfId="71" applyFont="1" applyFill="1" applyBorder="1" applyAlignment="1">
      <alignment horizontal="center" wrapText="1"/>
      <protection/>
    </xf>
    <xf numFmtId="16" fontId="0" fillId="0" borderId="33" xfId="71" applyNumberFormat="1" applyFont="1" applyFill="1" applyBorder="1" applyAlignment="1">
      <alignment horizontal="center"/>
      <protection/>
    </xf>
    <xf numFmtId="0" fontId="0" fillId="0" borderId="33" xfId="71" applyFont="1" applyFill="1" applyBorder="1" applyAlignment="1">
      <alignment horizontal="center"/>
      <protection/>
    </xf>
    <xf numFmtId="0" fontId="3" fillId="0" borderId="34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3" fillId="0" borderId="36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center" vertical="center" textRotation="90"/>
    </xf>
    <xf numFmtId="0" fontId="0" fillId="0" borderId="3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2" fillId="0" borderId="40" xfId="71" applyFont="1" applyFill="1" applyBorder="1" applyAlignment="1">
      <alignment horizontal="center"/>
      <protection/>
    </xf>
    <xf numFmtId="0" fontId="2" fillId="0" borderId="41" xfId="71" applyFont="1" applyFill="1" applyBorder="1" applyAlignment="1">
      <alignment horizontal="center"/>
      <protection/>
    </xf>
    <xf numFmtId="0" fontId="2" fillId="38" borderId="41" xfId="71" applyFont="1" applyFill="1" applyBorder="1" applyAlignment="1">
      <alignment horizontal="center"/>
      <protection/>
    </xf>
    <xf numFmtId="0" fontId="0" fillId="0" borderId="42" xfId="71" applyFont="1" applyFill="1" applyBorder="1" applyAlignment="1">
      <alignment horizontal="center"/>
      <protection/>
    </xf>
    <xf numFmtId="0" fontId="0" fillId="0" borderId="0" xfId="71" applyFont="1" applyBorder="1" applyAlignment="1">
      <alignment horizontal="center"/>
      <protection/>
    </xf>
    <xf numFmtId="0" fontId="7" fillId="0" borderId="27" xfId="71" applyFont="1" applyFill="1" applyBorder="1" applyAlignment="1">
      <alignment horizontal="center"/>
      <protection/>
    </xf>
    <xf numFmtId="0" fontId="7" fillId="0" borderId="25" xfId="71" applyFont="1" applyFill="1" applyBorder="1" applyAlignment="1">
      <alignment horizontal="center"/>
      <protection/>
    </xf>
    <xf numFmtId="0" fontId="7" fillId="0" borderId="40" xfId="71" applyFont="1" applyFill="1" applyBorder="1" applyAlignment="1">
      <alignment horizontal="center"/>
      <protection/>
    </xf>
    <xf numFmtId="0" fontId="7" fillId="0" borderId="41" xfId="71" applyFont="1" applyFill="1" applyBorder="1" applyAlignment="1">
      <alignment horizontal="center"/>
      <protection/>
    </xf>
    <xf numFmtId="1" fontId="0" fillId="8" borderId="16" xfId="0" applyNumberFormat="1" applyFont="1" applyFill="1" applyBorder="1" applyAlignment="1">
      <alignment horizontal="center"/>
    </xf>
    <xf numFmtId="1" fontId="7" fillId="8" borderId="16" xfId="0" applyNumberFormat="1" applyFont="1" applyFill="1" applyBorder="1" applyAlignment="1">
      <alignment horizontal="center"/>
    </xf>
    <xf numFmtId="1" fontId="0" fillId="11" borderId="16" xfId="0" applyNumberFormat="1" applyFont="1" applyFill="1" applyBorder="1" applyAlignment="1">
      <alignment/>
    </xf>
    <xf numFmtId="0" fontId="19" fillId="11" borderId="16" xfId="0" applyFont="1" applyFill="1" applyBorder="1" applyAlignment="1">
      <alignment horizontal="center"/>
    </xf>
    <xf numFmtId="1" fontId="0" fillId="11" borderId="16" xfId="0" applyNumberFormat="1" applyFont="1" applyFill="1" applyBorder="1" applyAlignment="1">
      <alignment/>
    </xf>
    <xf numFmtId="1" fontId="7" fillId="11" borderId="16" xfId="0" applyNumberFormat="1" applyFont="1" applyFill="1" applyBorder="1" applyAlignment="1">
      <alignment/>
    </xf>
    <xf numFmtId="1" fontId="0" fillId="13" borderId="16" xfId="0" applyNumberFormat="1" applyFont="1" applyFill="1" applyBorder="1" applyAlignment="1">
      <alignment horizontal="center"/>
    </xf>
    <xf numFmtId="1" fontId="7" fillId="13" borderId="16" xfId="0" applyNumberFormat="1" applyFont="1" applyFill="1" applyBorder="1" applyAlignment="1">
      <alignment horizontal="center"/>
    </xf>
    <xf numFmtId="1" fontId="0" fillId="13" borderId="16" xfId="0" applyNumberFormat="1" applyFont="1" applyFill="1" applyBorder="1" applyAlignment="1">
      <alignment horizontal="center"/>
    </xf>
    <xf numFmtId="1" fontId="0" fillId="11" borderId="18" xfId="0" applyNumberFormat="1" applyFont="1" applyFill="1" applyBorder="1" applyAlignment="1">
      <alignment/>
    </xf>
    <xf numFmtId="1" fontId="0" fillId="8" borderId="18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10" borderId="18" xfId="0" applyFont="1" applyFill="1" applyBorder="1" applyAlignment="1">
      <alignment horizontal="center"/>
    </xf>
    <xf numFmtId="0" fontId="0" fillId="10" borderId="39" xfId="0" applyFont="1" applyFill="1" applyBorder="1" applyAlignment="1">
      <alignment horizontal="center"/>
    </xf>
    <xf numFmtId="0" fontId="0" fillId="13" borderId="19" xfId="0" applyFont="1" applyFill="1" applyBorder="1" applyAlignment="1">
      <alignment horizontal="center"/>
    </xf>
    <xf numFmtId="0" fontId="0" fillId="10" borderId="20" xfId="0" applyFont="1" applyFill="1" applyBorder="1" applyAlignment="1">
      <alignment horizontal="center"/>
    </xf>
    <xf numFmtId="1" fontId="0" fillId="13" borderId="19" xfId="0" applyNumberFormat="1" applyFont="1" applyFill="1" applyBorder="1" applyAlignment="1">
      <alignment horizontal="center"/>
    </xf>
    <xf numFmtId="1" fontId="7" fillId="13" borderId="19" xfId="0" applyNumberFormat="1" applyFont="1" applyFill="1" applyBorder="1" applyAlignment="1">
      <alignment horizontal="center"/>
    </xf>
    <xf numFmtId="0" fontId="7" fillId="10" borderId="20" xfId="0" applyFont="1" applyFill="1" applyBorder="1" applyAlignment="1">
      <alignment horizontal="center"/>
    </xf>
    <xf numFmtId="1" fontId="0" fillId="13" borderId="19" xfId="0" applyNumberFormat="1" applyFont="1" applyFill="1" applyBorder="1" applyAlignment="1">
      <alignment horizontal="center"/>
    </xf>
    <xf numFmtId="1" fontId="0" fillId="13" borderId="43" xfId="0" applyNumberFormat="1" applyFont="1" applyFill="1" applyBorder="1" applyAlignment="1">
      <alignment horizontal="center"/>
    </xf>
    <xf numFmtId="1" fontId="0" fillId="13" borderId="28" xfId="0" applyNumberFormat="1" applyFont="1" applyFill="1" applyBorder="1" applyAlignment="1">
      <alignment horizontal="center"/>
    </xf>
    <xf numFmtId="1" fontId="0" fillId="11" borderId="28" xfId="0" applyNumberFormat="1" applyFont="1" applyFill="1" applyBorder="1" applyAlignment="1">
      <alignment/>
    </xf>
    <xf numFmtId="0" fontId="0" fillId="37" borderId="28" xfId="0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1" fontId="0" fillId="8" borderId="28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10" borderId="28" xfId="0" applyFont="1" applyFill="1" applyBorder="1" applyAlignment="1">
      <alignment horizontal="center"/>
    </xf>
    <xf numFmtId="0" fontId="0" fillId="10" borderId="44" xfId="0" applyFont="1" applyFill="1" applyBorder="1" applyAlignment="1">
      <alignment horizontal="center"/>
    </xf>
    <xf numFmtId="1" fontId="12" fillId="35" borderId="27" xfId="0" applyNumberFormat="1" applyFont="1" applyFill="1" applyBorder="1" applyAlignment="1">
      <alignment horizontal="center"/>
    </xf>
    <xf numFmtId="2" fontId="0" fillId="0" borderId="0" xfId="71" applyNumberFormat="1" applyFont="1">
      <alignment/>
      <protection/>
    </xf>
    <xf numFmtId="0" fontId="1" fillId="0" borderId="0" xfId="71" applyFont="1" applyAlignment="1">
      <alignment horizontal="center"/>
      <protection/>
    </xf>
    <xf numFmtId="0" fontId="0" fillId="0" borderId="0" xfId="71" applyFont="1">
      <alignment/>
      <protection/>
    </xf>
    <xf numFmtId="0" fontId="63" fillId="0" borderId="16" xfId="93" applyFont="1" applyFill="1" applyBorder="1" applyAlignment="1">
      <alignment horizontal="left"/>
      <protection/>
    </xf>
    <xf numFmtId="0" fontId="0" fillId="0" borderId="16" xfId="0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202" fontId="19" fillId="0" borderId="16" xfId="93" applyNumberFormat="1" applyFont="1" applyFill="1" applyBorder="1" applyAlignment="1">
      <alignment horizontal="center" vertical="center"/>
      <protection/>
    </xf>
    <xf numFmtId="0" fontId="0" fillId="0" borderId="16" xfId="94" applyFont="1" applyFill="1" applyBorder="1" applyAlignment="1">
      <alignment horizontal="left" vertical="center"/>
      <protection/>
    </xf>
    <xf numFmtId="0" fontId="0" fillId="0" borderId="16" xfId="0" applyFont="1" applyFill="1" applyBorder="1" applyAlignment="1">
      <alignment horizontal="center"/>
    </xf>
    <xf numFmtId="0" fontId="0" fillId="0" borderId="16" xfId="93" applyFont="1" applyFill="1" applyBorder="1" applyAlignment="1">
      <alignment horizontal="left" vertical="center"/>
      <protection/>
    </xf>
    <xf numFmtId="0" fontId="0" fillId="0" borderId="5" xfId="0" applyFont="1" applyFill="1" applyBorder="1" applyAlignment="1">
      <alignment horizontal="center" vertical="center"/>
    </xf>
    <xf numFmtId="0" fontId="63" fillId="0" borderId="16" xfId="94" applyFont="1" applyFill="1" applyBorder="1" applyAlignment="1">
      <alignment horizontal="left"/>
      <protection/>
    </xf>
    <xf numFmtId="49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93" applyFont="1" applyBorder="1" applyAlignment="1">
      <alignment horizontal="left"/>
      <protection/>
    </xf>
    <xf numFmtId="0" fontId="63" fillId="0" borderId="16" xfId="93" applyFont="1" applyFill="1" applyBorder="1" applyAlignment="1">
      <alignment horizontal="left" vertical="center"/>
      <protection/>
    </xf>
    <xf numFmtId="204" fontId="0" fillId="0" borderId="16" xfId="93" applyNumberFormat="1" applyFont="1" applyFill="1" applyBorder="1" applyAlignment="1">
      <alignment horizontal="center" vertical="center" wrapText="1"/>
      <protection/>
    </xf>
    <xf numFmtId="0" fontId="0" fillId="0" borderId="16" xfId="93" applyFont="1" applyFill="1" applyBorder="1" applyAlignment="1">
      <alignment horizontal="left"/>
      <protection/>
    </xf>
    <xf numFmtId="0" fontId="63" fillId="0" borderId="16" xfId="94" applyFont="1" applyFill="1" applyBorder="1" applyAlignment="1">
      <alignment horizontal="left"/>
      <protection/>
    </xf>
    <xf numFmtId="202" fontId="19" fillId="0" borderId="16" xfId="93" applyNumberFormat="1" applyFont="1" applyFill="1" applyBorder="1" applyAlignment="1">
      <alignment horizontal="center" vertical="center"/>
      <protection/>
    </xf>
    <xf numFmtId="49" fontId="0" fillId="0" borderId="16" xfId="93" applyNumberFormat="1" applyFont="1" applyFill="1" applyBorder="1" applyAlignment="1">
      <alignment horizontal="center" vertical="center"/>
      <protection/>
    </xf>
    <xf numFmtId="0" fontId="0" fillId="0" borderId="16" xfId="94" applyFont="1" applyFill="1" applyBorder="1" applyAlignment="1">
      <alignment horizontal="left" vertical="center"/>
      <protection/>
    </xf>
    <xf numFmtId="0" fontId="0" fillId="0" borderId="16" xfId="94" applyFont="1" applyFill="1" applyBorder="1" applyAlignment="1">
      <alignment horizontal="center" vertical="center"/>
      <protection/>
    </xf>
    <xf numFmtId="1" fontId="0" fillId="0" borderId="16" xfId="94" applyNumberFormat="1" applyFont="1" applyFill="1" applyBorder="1" applyAlignment="1">
      <alignment horizontal="center" vertical="center" wrapText="1"/>
      <protection/>
    </xf>
    <xf numFmtId="204" fontId="0" fillId="0" borderId="16" xfId="94" applyNumberFormat="1" applyFont="1" applyFill="1" applyBorder="1" applyAlignment="1">
      <alignment horizontal="center" vertical="center" wrapText="1"/>
      <protection/>
    </xf>
    <xf numFmtId="0" fontId="63" fillId="0" borderId="16" xfId="93" applyFont="1" applyFill="1" applyBorder="1" applyAlignment="1">
      <alignment horizontal="left" vertical="center"/>
      <protection/>
    </xf>
    <xf numFmtId="0" fontId="0" fillId="0" borderId="16" xfId="93" applyFont="1" applyFill="1" applyBorder="1" applyAlignment="1">
      <alignment horizontal="left"/>
      <protection/>
    </xf>
    <xf numFmtId="49" fontId="63" fillId="0" borderId="16" xfId="94" applyNumberFormat="1" applyFont="1" applyFill="1" applyBorder="1" applyAlignment="1">
      <alignment horizontal="center"/>
      <protection/>
    </xf>
    <xf numFmtId="49" fontId="63" fillId="0" borderId="16" xfId="94" applyNumberFormat="1" applyFont="1" applyFill="1" applyBorder="1" applyAlignment="1">
      <alignment horizontal="center" vertical="center"/>
      <protection/>
    </xf>
    <xf numFmtId="0" fontId="63" fillId="0" borderId="16" xfId="94" applyFont="1" applyFill="1" applyBorder="1" applyAlignment="1">
      <alignment horizontal="center"/>
      <protection/>
    </xf>
    <xf numFmtId="0" fontId="0" fillId="0" borderId="16" xfId="93" applyFont="1" applyBorder="1" applyAlignment="1">
      <alignment horizontal="left"/>
      <protection/>
    </xf>
    <xf numFmtId="0" fontId="0" fillId="0" borderId="16" xfId="93" applyFont="1" applyFill="1" applyBorder="1" applyAlignment="1">
      <alignment horizontal="center"/>
      <protection/>
    </xf>
    <xf numFmtId="49" fontId="0" fillId="0" borderId="16" xfId="97" applyNumberFormat="1" applyFont="1" applyBorder="1" applyAlignment="1">
      <alignment horizontal="center" vertical="center"/>
      <protection/>
    </xf>
    <xf numFmtId="49" fontId="0" fillId="0" borderId="16" xfId="97" applyNumberFormat="1" applyFont="1" applyBorder="1" applyAlignment="1">
      <alignment horizontal="left" vertical="center"/>
      <protection/>
    </xf>
    <xf numFmtId="0" fontId="0" fillId="0" borderId="16" xfId="97" applyNumberFormat="1" applyFont="1" applyBorder="1" applyAlignment="1">
      <alignment horizontal="center" vertical="center"/>
      <protection/>
    </xf>
    <xf numFmtId="49" fontId="0" fillId="0" borderId="16" xfId="97" applyNumberFormat="1" applyFont="1" applyBorder="1" applyAlignment="1">
      <alignment horizontal="center" vertical="center" wrapText="1"/>
      <protection/>
    </xf>
    <xf numFmtId="0" fontId="7" fillId="37" borderId="27" xfId="71" applyFont="1" applyFill="1" applyBorder="1" applyAlignment="1">
      <alignment horizontal="center"/>
      <protection/>
    </xf>
    <xf numFmtId="0" fontId="7" fillId="37" borderId="45" xfId="71" applyFont="1" applyFill="1" applyBorder="1" applyAlignment="1">
      <alignment horizontal="center"/>
      <protection/>
    </xf>
    <xf numFmtId="1" fontId="7" fillId="37" borderId="46" xfId="0" applyNumberFormat="1" applyFont="1" applyFill="1" applyBorder="1" applyAlignment="1">
      <alignment horizontal="center"/>
    </xf>
    <xf numFmtId="0" fontId="63" fillId="0" borderId="16" xfId="0" applyFont="1" applyFill="1" applyBorder="1" applyAlignment="1">
      <alignment/>
    </xf>
    <xf numFmtId="49" fontId="63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38" borderId="16" xfId="0" applyFont="1" applyFill="1" applyBorder="1" applyAlignment="1" applyProtection="1">
      <alignment horizontal="left" vertical="center" wrapText="1"/>
      <protection hidden="1"/>
    </xf>
    <xf numFmtId="0" fontId="0" fillId="38" borderId="16" xfId="0" applyFont="1" applyFill="1" applyBorder="1" applyAlignment="1" applyProtection="1">
      <alignment horizontal="right" vertical="center" wrapText="1"/>
      <protection hidden="1"/>
    </xf>
    <xf numFmtId="0" fontId="0" fillId="38" borderId="24" xfId="0" applyFont="1" applyFill="1" applyBorder="1" applyAlignment="1" applyProtection="1">
      <alignment horizontal="left" vertical="center" wrapText="1"/>
      <protection hidden="1"/>
    </xf>
    <xf numFmtId="0" fontId="0" fillId="38" borderId="16" xfId="0" applyFont="1" applyFill="1" applyBorder="1" applyAlignment="1" applyProtection="1">
      <alignment horizontal="center" vertical="center" wrapText="1"/>
      <protection hidden="1"/>
    </xf>
    <xf numFmtId="0" fontId="0" fillId="11" borderId="16" xfId="0" applyFill="1" applyBorder="1" applyAlignment="1">
      <alignment horizontal="center"/>
    </xf>
    <xf numFmtId="0" fontId="0" fillId="0" borderId="19" xfId="0" applyFont="1" applyBorder="1" applyAlignment="1">
      <alignment/>
    </xf>
    <xf numFmtId="1" fontId="0" fillId="11" borderId="16" xfId="0" applyNumberFormat="1" applyFont="1" applyFill="1" applyBorder="1" applyAlignment="1" applyProtection="1">
      <alignment horizontal="center"/>
      <protection hidden="1"/>
    </xf>
    <xf numFmtId="0" fontId="0" fillId="0" borderId="3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9" fillId="38" borderId="16" xfId="0" applyFont="1" applyFill="1" applyBorder="1" applyAlignment="1">
      <alignment horizontal="left"/>
    </xf>
    <xf numFmtId="0" fontId="19" fillId="38" borderId="16" xfId="0" applyNumberFormat="1" applyFont="1" applyFill="1" applyBorder="1" applyAlignment="1">
      <alignment horizontal="center"/>
    </xf>
    <xf numFmtId="0" fontId="63" fillId="40" borderId="16" xfId="0" applyFont="1" applyFill="1" applyBorder="1" applyAlignment="1">
      <alignment horizontal="center"/>
    </xf>
    <xf numFmtId="0" fontId="63" fillId="11" borderId="16" xfId="0" applyFont="1" applyFill="1" applyBorder="1" applyAlignment="1">
      <alignment horizontal="center"/>
    </xf>
    <xf numFmtId="0" fontId="63" fillId="38" borderId="16" xfId="0" applyFont="1" applyFill="1" applyBorder="1" applyAlignment="1">
      <alignment horizontal="center" vertical="center" wrapText="1"/>
    </xf>
    <xf numFmtId="0" fontId="63" fillId="38" borderId="1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202" fontId="19" fillId="0" borderId="16" xfId="94" applyNumberFormat="1" applyFont="1" applyFill="1" applyBorder="1" applyAlignment="1">
      <alignment horizontal="center" vertical="center"/>
      <protection/>
    </xf>
    <xf numFmtId="0" fontId="63" fillId="0" borderId="0" xfId="0" applyFont="1" applyFill="1" applyBorder="1" applyAlignment="1">
      <alignment horizontal="center"/>
    </xf>
    <xf numFmtId="0" fontId="63" fillId="0" borderId="5" xfId="0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13" borderId="19" xfId="0" applyFill="1" applyBorder="1" applyAlignment="1">
      <alignment horizontal="center"/>
    </xf>
    <xf numFmtId="1" fontId="0" fillId="13" borderId="21" xfId="0" applyNumberFormat="1" applyFont="1" applyFill="1" applyBorder="1" applyAlignment="1">
      <alignment horizontal="center"/>
    </xf>
    <xf numFmtId="0" fontId="0" fillId="13" borderId="21" xfId="0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" fontId="12" fillId="35" borderId="49" xfId="0" applyNumberFormat="1" applyFont="1" applyFill="1" applyBorder="1" applyAlignment="1">
      <alignment horizontal="center"/>
    </xf>
    <xf numFmtId="1" fontId="0" fillId="11" borderId="17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 horizontal="center"/>
    </xf>
    <xf numFmtId="1" fontId="0" fillId="8" borderId="17" xfId="0" applyNumberFormat="1" applyFont="1" applyFill="1" applyBorder="1" applyAlignment="1">
      <alignment horizontal="center"/>
    </xf>
    <xf numFmtId="0" fontId="0" fillId="10" borderId="17" xfId="0" applyFont="1" applyFill="1" applyBorder="1" applyAlignment="1">
      <alignment horizontal="center"/>
    </xf>
    <xf numFmtId="0" fontId="0" fillId="10" borderId="50" xfId="0" applyFont="1" applyFill="1" applyBorder="1" applyAlignment="1">
      <alignment horizontal="center"/>
    </xf>
    <xf numFmtId="0" fontId="4" fillId="35" borderId="34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/>
    </xf>
    <xf numFmtId="0" fontId="4" fillId="35" borderId="51" xfId="0" applyFont="1" applyFill="1" applyBorder="1" applyAlignment="1">
      <alignment horizontal="center"/>
    </xf>
    <xf numFmtId="0" fontId="4" fillId="35" borderId="34" xfId="0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/>
    </xf>
    <xf numFmtId="0" fontId="16" fillId="36" borderId="12" xfId="0" applyFont="1" applyFill="1" applyBorder="1" applyAlignment="1">
      <alignment horizontal="center"/>
    </xf>
    <xf numFmtId="0" fontId="0" fillId="36" borderId="52" xfId="0" applyFont="1" applyFill="1" applyBorder="1" applyAlignment="1">
      <alignment horizontal="center"/>
    </xf>
    <xf numFmtId="0" fontId="15" fillId="36" borderId="53" xfId="0" applyFont="1" applyFill="1" applyBorder="1" applyAlignment="1">
      <alignment/>
    </xf>
    <xf numFmtId="0" fontId="16" fillId="36" borderId="53" xfId="0" applyFont="1" applyFill="1" applyBorder="1" applyAlignment="1">
      <alignment horizontal="center"/>
    </xf>
    <xf numFmtId="0" fontId="17" fillId="36" borderId="54" xfId="0" applyFont="1" applyFill="1" applyBorder="1" applyAlignment="1">
      <alignment horizontal="center"/>
    </xf>
    <xf numFmtId="1" fontId="0" fillId="13" borderId="55" xfId="0" applyNumberFormat="1" applyFont="1" applyFill="1" applyBorder="1" applyAlignment="1">
      <alignment horizontal="center"/>
    </xf>
    <xf numFmtId="1" fontId="0" fillId="13" borderId="24" xfId="0" applyNumberFormat="1" applyFont="1" applyFill="1" applyBorder="1" applyAlignment="1">
      <alignment horizontal="center"/>
    </xf>
    <xf numFmtId="1" fontId="0" fillId="11" borderId="24" xfId="0" applyNumberFormat="1" applyFont="1" applyFill="1" applyBorder="1" applyAlignment="1" applyProtection="1">
      <alignment horizontal="center"/>
      <protection hidden="1"/>
    </xf>
    <xf numFmtId="0" fontId="0" fillId="37" borderId="24" xfId="0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" fontId="0" fillId="8" borderId="24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10" borderId="24" xfId="0" applyFont="1" applyFill="1" applyBorder="1" applyAlignment="1">
      <alignment horizontal="center"/>
    </xf>
    <xf numFmtId="0" fontId="0" fillId="10" borderId="56" xfId="0" applyFont="1" applyFill="1" applyBorder="1" applyAlignment="1">
      <alignment horizontal="center"/>
    </xf>
    <xf numFmtId="202" fontId="19" fillId="0" borderId="17" xfId="93" applyNumberFormat="1" applyFont="1" applyFill="1" applyBorder="1" applyAlignment="1">
      <alignment horizontal="center" vertical="center"/>
      <protection/>
    </xf>
    <xf numFmtId="0" fontId="0" fillId="13" borderId="55" xfId="0" applyFont="1" applyFill="1" applyBorder="1" applyAlignment="1">
      <alignment horizontal="center"/>
    </xf>
    <xf numFmtId="0" fontId="0" fillId="13" borderId="24" xfId="0" applyFont="1" applyFill="1" applyBorder="1" applyAlignment="1">
      <alignment horizontal="center"/>
    </xf>
    <xf numFmtId="1" fontId="0" fillId="37" borderId="24" xfId="0" applyNumberFormat="1" applyFont="1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1" fontId="0" fillId="11" borderId="16" xfId="0" applyNumberFormat="1" applyFont="1" applyFill="1" applyBorder="1" applyAlignment="1">
      <alignment horizontal="center"/>
    </xf>
    <xf numFmtId="1" fontId="0" fillId="11" borderId="16" xfId="0" applyNumberFormat="1" applyFont="1" applyFill="1" applyBorder="1" applyAlignment="1">
      <alignment horizontal="center"/>
    </xf>
    <xf numFmtId="1" fontId="0" fillId="11" borderId="24" xfId="0" applyNumberFormat="1" applyFont="1" applyFill="1" applyBorder="1" applyAlignment="1">
      <alignment horizontal="center"/>
    </xf>
    <xf numFmtId="1" fontId="0" fillId="11" borderId="24" xfId="0" applyNumberFormat="1" applyFont="1" applyFill="1" applyBorder="1" applyAlignment="1">
      <alignment horizontal="center"/>
    </xf>
    <xf numFmtId="0" fontId="15" fillId="36" borderId="11" xfId="0" applyFont="1" applyFill="1" applyBorder="1" applyAlignment="1">
      <alignment horizontal="left"/>
    </xf>
    <xf numFmtId="0" fontId="15" fillId="36" borderId="0" xfId="0" applyFont="1" applyFill="1" applyBorder="1" applyAlignment="1">
      <alignment horizontal="left"/>
    </xf>
    <xf numFmtId="0" fontId="4" fillId="35" borderId="29" xfId="0" applyFont="1" applyFill="1" applyBorder="1" applyAlignment="1">
      <alignment horizontal="left"/>
    </xf>
    <xf numFmtId="0" fontId="63" fillId="0" borderId="16" xfId="0" applyFont="1" applyFill="1" applyBorder="1" applyAlignment="1">
      <alignment horizontal="left"/>
    </xf>
    <xf numFmtId="0" fontId="0" fillId="38" borderId="16" xfId="0" applyFont="1" applyFill="1" applyBorder="1" applyAlignment="1">
      <alignment horizontal="left" vertical="center" wrapText="1"/>
    </xf>
    <xf numFmtId="1" fontId="0" fillId="13" borderId="55" xfId="0" applyNumberFormat="1" applyFont="1" applyFill="1" applyBorder="1" applyAlignment="1">
      <alignment horizontal="center"/>
    </xf>
    <xf numFmtId="1" fontId="7" fillId="13" borderId="55" xfId="0" applyNumberFormat="1" applyFont="1" applyFill="1" applyBorder="1" applyAlignment="1">
      <alignment horizontal="center"/>
    </xf>
    <xf numFmtId="0" fontId="7" fillId="13" borderId="55" xfId="0" applyFont="1" applyFill="1" applyBorder="1" applyAlignment="1">
      <alignment horizontal="center"/>
    </xf>
    <xf numFmtId="1" fontId="0" fillId="13" borderId="24" xfId="0" applyNumberFormat="1" applyFont="1" applyFill="1" applyBorder="1" applyAlignment="1">
      <alignment horizontal="center"/>
    </xf>
    <xf numFmtId="1" fontId="7" fillId="13" borderId="24" xfId="0" applyNumberFormat="1" applyFont="1" applyFill="1" applyBorder="1" applyAlignment="1">
      <alignment horizontal="center"/>
    </xf>
    <xf numFmtId="0" fontId="19" fillId="11" borderId="24" xfId="0" applyFont="1" applyFill="1" applyBorder="1" applyAlignment="1">
      <alignment horizontal="center"/>
    </xf>
    <xf numFmtId="1" fontId="7" fillId="11" borderId="24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/>
    </xf>
    <xf numFmtId="1" fontId="12" fillId="35" borderId="45" xfId="0" applyNumberFormat="1" applyFont="1" applyFill="1" applyBorder="1" applyAlignment="1">
      <alignment horizontal="center"/>
    </xf>
    <xf numFmtId="1" fontId="7" fillId="37" borderId="37" xfId="0" applyNumberFormat="1" applyFont="1" applyFill="1" applyBorder="1" applyAlignment="1">
      <alignment horizontal="center"/>
    </xf>
    <xf numFmtId="1" fontId="7" fillId="37" borderId="57" xfId="0" applyNumberFormat="1" applyFont="1" applyFill="1" applyBorder="1" applyAlignment="1">
      <alignment horizontal="center"/>
    </xf>
    <xf numFmtId="0" fontId="7" fillId="37" borderId="40" xfId="71" applyFont="1" applyFill="1" applyBorder="1" applyAlignment="1">
      <alignment horizontal="center"/>
      <protection/>
    </xf>
    <xf numFmtId="0" fontId="7" fillId="37" borderId="58" xfId="71" applyFont="1" applyFill="1" applyBorder="1" applyAlignment="1">
      <alignment horizontal="center"/>
      <protection/>
    </xf>
    <xf numFmtId="0" fontId="7" fillId="35" borderId="13" xfId="0" applyFont="1" applyFill="1" applyBorder="1" applyAlignment="1">
      <alignment horizontal="center"/>
    </xf>
    <xf numFmtId="0" fontId="7" fillId="13" borderId="27" xfId="71" applyFont="1" applyFill="1" applyBorder="1" applyAlignment="1">
      <alignment horizontal="center"/>
      <protection/>
    </xf>
    <xf numFmtId="0" fontId="7" fillId="13" borderId="45" xfId="71" applyFont="1" applyFill="1" applyBorder="1" applyAlignment="1">
      <alignment horizontal="center"/>
      <protection/>
    </xf>
    <xf numFmtId="1" fontId="7" fillId="13" borderId="46" xfId="0" applyNumberFormat="1" applyFont="1" applyFill="1" applyBorder="1" applyAlignment="1">
      <alignment horizontal="center"/>
    </xf>
    <xf numFmtId="0" fontId="2" fillId="11" borderId="42" xfId="71" applyFont="1" applyFill="1" applyBorder="1" applyAlignment="1">
      <alignment horizontal="center"/>
      <protection/>
    </xf>
    <xf numFmtId="0" fontId="2" fillId="11" borderId="59" xfId="71" applyFont="1" applyFill="1" applyBorder="1" applyAlignment="1">
      <alignment horizontal="center"/>
      <protection/>
    </xf>
    <xf numFmtId="1" fontId="7" fillId="11" borderId="46" xfId="0" applyNumberFormat="1" applyFont="1" applyFill="1" applyBorder="1" applyAlignment="1">
      <alignment horizontal="center"/>
    </xf>
    <xf numFmtId="0" fontId="7" fillId="11" borderId="27" xfId="71" applyFont="1" applyFill="1" applyBorder="1" applyAlignment="1">
      <alignment horizontal="center"/>
      <protection/>
    </xf>
    <xf numFmtId="0" fontId="7" fillId="11" borderId="45" xfId="71" applyFont="1" applyFill="1" applyBorder="1" applyAlignment="1">
      <alignment horizontal="center"/>
      <protection/>
    </xf>
    <xf numFmtId="197" fontId="0" fillId="37" borderId="16" xfId="0" applyNumberFormat="1" applyFont="1" applyFill="1" applyBorder="1" applyAlignment="1">
      <alignment horizontal="center"/>
    </xf>
    <xf numFmtId="197" fontId="0" fillId="13" borderId="19" xfId="0" applyNumberFormat="1" applyFont="1" applyFill="1" applyBorder="1" applyAlignment="1">
      <alignment horizontal="center"/>
    </xf>
    <xf numFmtId="197" fontId="0" fillId="13" borderId="19" xfId="0" applyNumberFormat="1" applyFont="1" applyFill="1" applyBorder="1" applyAlignment="1">
      <alignment horizontal="center"/>
    </xf>
    <xf numFmtId="0" fontId="7" fillId="13" borderId="60" xfId="71" applyFont="1" applyFill="1" applyBorder="1" applyAlignment="1">
      <alignment horizontal="center"/>
      <protection/>
    </xf>
    <xf numFmtId="0" fontId="7" fillId="13" borderId="61" xfId="71" applyFont="1" applyFill="1" applyBorder="1" applyAlignment="1">
      <alignment horizontal="center"/>
      <protection/>
    </xf>
    <xf numFmtId="1" fontId="7" fillId="13" borderId="62" xfId="0" applyNumberFormat="1" applyFont="1" applyFill="1" applyBorder="1" applyAlignment="1">
      <alignment horizontal="center"/>
    </xf>
    <xf numFmtId="0" fontId="7" fillId="11" borderId="48" xfId="71" applyFont="1" applyFill="1" applyBorder="1" applyAlignment="1">
      <alignment horizontal="center"/>
      <protection/>
    </xf>
    <xf numFmtId="0" fontId="7" fillId="11" borderId="63" xfId="71" applyFont="1" applyFill="1" applyBorder="1" applyAlignment="1">
      <alignment horizontal="center"/>
      <protection/>
    </xf>
    <xf numFmtId="1" fontId="7" fillId="11" borderId="37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37" borderId="48" xfId="71" applyFont="1" applyFill="1" applyBorder="1" applyAlignment="1">
      <alignment horizontal="center"/>
      <protection/>
    </xf>
    <xf numFmtId="0" fontId="7" fillId="37" borderId="63" xfId="71" applyFont="1" applyFill="1" applyBorder="1" applyAlignment="1">
      <alignment horizontal="center"/>
      <protection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left" wrapText="1"/>
    </xf>
    <xf numFmtId="0" fontId="19" fillId="0" borderId="24" xfId="0" applyFont="1" applyFill="1" applyBorder="1" applyAlignment="1">
      <alignment horizontal="left" wrapText="1"/>
    </xf>
    <xf numFmtId="0" fontId="19" fillId="38" borderId="16" xfId="0" applyFont="1" applyFill="1" applyBorder="1" applyAlignment="1">
      <alignment horizontal="center" wrapText="1"/>
    </xf>
    <xf numFmtId="3" fontId="19" fillId="0" borderId="16" xfId="41" applyNumberFormat="1" applyFont="1" applyFill="1" applyBorder="1" applyAlignment="1" applyProtection="1">
      <alignment horizontal="center"/>
      <protection hidden="1"/>
    </xf>
    <xf numFmtId="1" fontId="7" fillId="0" borderId="37" xfId="0" applyNumberFormat="1" applyFont="1" applyFill="1" applyBorder="1" applyAlignment="1">
      <alignment horizontal="center"/>
    </xf>
    <xf numFmtId="0" fontId="7" fillId="0" borderId="48" xfId="71" applyFont="1" applyFill="1" applyBorder="1" applyAlignment="1">
      <alignment horizontal="center"/>
      <protection/>
    </xf>
    <xf numFmtId="0" fontId="7" fillId="0" borderId="63" xfId="71" applyFont="1" applyFill="1" applyBorder="1" applyAlignment="1">
      <alignment horizontal="center"/>
      <protection/>
    </xf>
    <xf numFmtId="0" fontId="19" fillId="0" borderId="17" xfId="0" applyFont="1" applyFill="1" applyBorder="1" applyAlignment="1">
      <alignment horizontal="center" wrapText="1"/>
    </xf>
    <xf numFmtId="0" fontId="0" fillId="37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41" borderId="16" xfId="93" applyFont="1" applyFill="1" applyBorder="1" applyAlignment="1">
      <alignment horizontal="left" vertical="center"/>
      <protection/>
    </xf>
    <xf numFmtId="0" fontId="63" fillId="41" borderId="16" xfId="93" applyFont="1" applyFill="1" applyBorder="1" applyAlignment="1">
      <alignment horizontal="center" vertical="center"/>
      <protection/>
    </xf>
    <xf numFmtId="202" fontId="19" fillId="41" borderId="16" xfId="93" applyNumberFormat="1" applyFont="1" applyFill="1" applyBorder="1" applyAlignment="1">
      <alignment horizontal="center" vertical="center"/>
      <protection/>
    </xf>
    <xf numFmtId="0" fontId="0" fillId="41" borderId="16" xfId="94" applyFont="1" applyFill="1" applyBorder="1" applyAlignment="1">
      <alignment horizontal="left" vertical="center"/>
      <protection/>
    </xf>
    <xf numFmtId="0" fontId="63" fillId="41" borderId="16" xfId="0" applyFont="1" applyFill="1" applyBorder="1" applyAlignment="1">
      <alignment horizontal="center"/>
    </xf>
    <xf numFmtId="0" fontId="63" fillId="41" borderId="16" xfId="93" applyFont="1" applyFill="1" applyBorder="1" applyAlignment="1">
      <alignment horizontal="center"/>
      <protection/>
    </xf>
    <xf numFmtId="197" fontId="0" fillId="13" borderId="16" xfId="0" applyNumberFormat="1" applyFont="1" applyFill="1" applyBorder="1" applyAlignment="1">
      <alignment horizontal="center"/>
    </xf>
    <xf numFmtId="197" fontId="0" fillId="11" borderId="16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1" fontId="0" fillId="11" borderId="24" xfId="0" applyNumberFormat="1" applyFont="1" applyFill="1" applyBorder="1" applyAlignment="1">
      <alignment/>
    </xf>
    <xf numFmtId="3" fontId="19" fillId="0" borderId="24" xfId="41" applyNumberFormat="1" applyFont="1" applyFill="1" applyBorder="1" applyAlignment="1" applyProtection="1">
      <alignment horizontal="center"/>
      <protection hidden="1"/>
    </xf>
    <xf numFmtId="0" fontId="0" fillId="0" borderId="16" xfId="0" applyFont="1" applyBorder="1" applyAlignment="1">
      <alignment/>
    </xf>
    <xf numFmtId="0" fontId="0" fillId="0" borderId="5" xfId="0" applyFont="1" applyBorder="1" applyAlignment="1">
      <alignment horizontal="left"/>
    </xf>
    <xf numFmtId="49" fontId="0" fillId="0" borderId="5" xfId="0" applyNumberFormat="1" applyFont="1" applyBorder="1" applyAlignment="1">
      <alignment horizontal="center"/>
    </xf>
    <xf numFmtId="202" fontId="19" fillId="0" borderId="5" xfId="93" applyNumberFormat="1" applyFont="1" applyFill="1" applyBorder="1" applyAlignment="1">
      <alignment horizontal="center" vertical="center"/>
      <protection/>
    </xf>
    <xf numFmtId="0" fontId="19" fillId="0" borderId="5" xfId="0" applyFont="1" applyBorder="1" applyAlignment="1">
      <alignment horizontal="center"/>
    </xf>
    <xf numFmtId="0" fontId="0" fillId="13" borderId="55" xfId="0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1" fontId="0" fillId="11" borderId="24" xfId="0" applyNumberFormat="1" applyFont="1" applyFill="1" applyBorder="1" applyAlignment="1">
      <alignment/>
    </xf>
    <xf numFmtId="1" fontId="0" fillId="0" borderId="24" xfId="0" applyNumberFormat="1" applyFont="1" applyFill="1" applyBorder="1" applyAlignment="1">
      <alignment horizontal="center"/>
    </xf>
    <xf numFmtId="0" fontId="7" fillId="0" borderId="18" xfId="71" applyFont="1" applyFill="1" applyBorder="1" applyAlignment="1">
      <alignment horizontal="center"/>
      <protection/>
    </xf>
    <xf numFmtId="0" fontId="7" fillId="0" borderId="28" xfId="71" applyFont="1" applyFill="1" applyBorder="1" applyAlignment="1">
      <alignment horizontal="center"/>
      <protection/>
    </xf>
    <xf numFmtId="0" fontId="0" fillId="42" borderId="16" xfId="0" applyFont="1" applyFill="1" applyBorder="1" applyAlignment="1">
      <alignment/>
    </xf>
    <xf numFmtId="0" fontId="0" fillId="42" borderId="16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72" fillId="0" borderId="16" xfId="0" applyFont="1" applyBorder="1" applyAlignment="1">
      <alignment horizontal="center" wrapText="1"/>
    </xf>
    <xf numFmtId="0" fontId="72" fillId="0" borderId="16" xfId="0" applyFont="1" applyBorder="1" applyAlignment="1" quotePrefix="1">
      <alignment horizontal="center" wrapText="1"/>
    </xf>
    <xf numFmtId="197" fontId="0" fillId="0" borderId="16" xfId="0" applyNumberFormat="1" applyFont="1" applyFill="1" applyBorder="1" applyAlignment="1">
      <alignment horizontal="center"/>
    </xf>
    <xf numFmtId="0" fontId="63" fillId="40" borderId="18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73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 quotePrefix="1">
      <alignment horizontal="center"/>
    </xf>
    <xf numFmtId="0" fontId="0" fillId="0" borderId="43" xfId="0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44" xfId="0" applyFont="1" applyBorder="1" applyAlignment="1">
      <alignment horizontal="center"/>
    </xf>
    <xf numFmtId="0" fontId="0" fillId="0" borderId="16" xfId="0" applyNumberFormat="1" applyFont="1" applyBorder="1" applyAlignment="1" quotePrefix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 quotePrefix="1">
      <alignment horizontal="center" vertical="center"/>
    </xf>
    <xf numFmtId="0" fontId="0" fillId="0" borderId="18" xfId="0" applyFont="1" applyBorder="1" applyAlignment="1">
      <alignment/>
    </xf>
    <xf numFmtId="0" fontId="0" fillId="0" borderId="16" xfId="0" applyNumberFormat="1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16" fontId="7" fillId="0" borderId="41" xfId="71" applyNumberFormat="1" applyFont="1" applyFill="1" applyBorder="1" applyAlignment="1">
      <alignment horizontal="center"/>
      <protection/>
    </xf>
    <xf numFmtId="1" fontId="0" fillId="13" borderId="23" xfId="0" applyNumberFormat="1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3" fontId="19" fillId="0" borderId="28" xfId="41" applyNumberFormat="1" applyFont="1" applyFill="1" applyBorder="1" applyAlignment="1" applyProtection="1">
      <alignment horizontal="center"/>
      <protection hidden="1"/>
    </xf>
    <xf numFmtId="0" fontId="0" fillId="0" borderId="28" xfId="0" applyFont="1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1" fontId="0" fillId="13" borderId="43" xfId="0" applyNumberFormat="1" applyFont="1" applyFill="1" applyBorder="1" applyAlignment="1">
      <alignment horizontal="center"/>
    </xf>
    <xf numFmtId="1" fontId="0" fillId="13" borderId="28" xfId="0" applyNumberFormat="1" applyFont="1" applyFill="1" applyBorder="1" applyAlignment="1">
      <alignment horizontal="center"/>
    </xf>
    <xf numFmtId="0" fontId="19" fillId="11" borderId="28" xfId="0" applyFont="1" applyFill="1" applyBorder="1" applyAlignment="1">
      <alignment horizontal="center"/>
    </xf>
    <xf numFmtId="1" fontId="0" fillId="11" borderId="28" xfId="0" applyNumberFormat="1" applyFont="1" applyFill="1" applyBorder="1" applyAlignment="1">
      <alignment horizontal="center"/>
    </xf>
    <xf numFmtId="0" fontId="0" fillId="37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197" fontId="0" fillId="0" borderId="16" xfId="0" applyNumberFormat="1" applyFont="1" applyFill="1" applyBorder="1" applyAlignment="1">
      <alignment horizontal="center"/>
    </xf>
    <xf numFmtId="0" fontId="0" fillId="41" borderId="16" xfId="0" applyFont="1" applyFill="1" applyBorder="1" applyAlignment="1">
      <alignment horizontal="center"/>
    </xf>
    <xf numFmtId="0" fontId="63" fillId="38" borderId="24" xfId="0" applyFont="1" applyFill="1" applyBorder="1" applyAlignment="1">
      <alignment horizontal="center"/>
    </xf>
    <xf numFmtId="0" fontId="63" fillId="0" borderId="16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63" fillId="8" borderId="16" xfId="0" applyFont="1" applyFill="1" applyBorder="1" applyAlignment="1">
      <alignment horizontal="center" vertical="center" wrapText="1"/>
    </xf>
    <xf numFmtId="0" fontId="63" fillId="0" borderId="5" xfId="0" applyFont="1" applyBorder="1" applyAlignment="1">
      <alignment horizontal="left" vertical="center" wrapText="1"/>
    </xf>
    <xf numFmtId="0" fontId="0" fillId="0" borderId="5" xfId="93" applyFont="1" applyFill="1" applyBorder="1" applyAlignment="1">
      <alignment horizontal="left" vertical="center"/>
      <protection/>
    </xf>
    <xf numFmtId="0" fontId="63" fillId="0" borderId="64" xfId="0" applyFont="1" applyBorder="1" applyAlignment="1">
      <alignment horizontal="center" vertical="center" wrapText="1"/>
    </xf>
    <xf numFmtId="0" fontId="63" fillId="0" borderId="5" xfId="0" applyFont="1" applyBorder="1" applyAlignment="1">
      <alignment horizontal="center" vertical="center" wrapText="1"/>
    </xf>
    <xf numFmtId="0" fontId="0" fillId="13" borderId="16" xfId="0" applyFill="1" applyBorder="1" applyAlignment="1">
      <alignment horizontal="center"/>
    </xf>
    <xf numFmtId="0" fontId="63" fillId="8" borderId="24" xfId="0" applyFont="1" applyFill="1" applyBorder="1" applyAlignment="1">
      <alignment horizontal="center" vertical="center" wrapText="1"/>
    </xf>
    <xf numFmtId="1" fontId="7" fillId="8" borderId="37" xfId="0" applyNumberFormat="1" applyFont="1" applyFill="1" applyBorder="1" applyAlignment="1">
      <alignment horizontal="center"/>
    </xf>
    <xf numFmtId="0" fontId="7" fillId="8" borderId="18" xfId="71" applyFont="1" applyFill="1" applyBorder="1" applyAlignment="1">
      <alignment horizontal="center"/>
      <protection/>
    </xf>
    <xf numFmtId="0" fontId="7" fillId="8" borderId="28" xfId="71" applyFont="1" applyFill="1" applyBorder="1" applyAlignment="1">
      <alignment horizontal="center"/>
      <protection/>
    </xf>
    <xf numFmtId="1" fontId="0" fillId="13" borderId="38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left" wrapText="1"/>
    </xf>
    <xf numFmtId="0" fontId="0" fillId="8" borderId="16" xfId="0" applyFont="1" applyFill="1" applyBorder="1" applyAlignment="1">
      <alignment horizontal="center" wrapText="1"/>
    </xf>
    <xf numFmtId="197" fontId="0" fillId="8" borderId="16" xfId="0" applyNumberFormat="1" applyFont="1" applyFill="1" applyBorder="1" applyAlignment="1">
      <alignment horizontal="center"/>
    </xf>
    <xf numFmtId="0" fontId="63" fillId="40" borderId="24" xfId="0" applyFont="1" applyFill="1" applyBorder="1" applyAlignment="1">
      <alignment horizontal="center"/>
    </xf>
    <xf numFmtId="0" fontId="63" fillId="11" borderId="24" xfId="0" applyFont="1" applyFill="1" applyBorder="1" applyAlignment="1">
      <alignment horizontal="center"/>
    </xf>
    <xf numFmtId="49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Font="1" applyBorder="1" applyAlignment="1" applyProtection="1">
      <alignment horizontal="center" vertical="center"/>
      <protection/>
    </xf>
    <xf numFmtId="0" fontId="63" fillId="0" borderId="16" xfId="0" applyFont="1" applyBorder="1" applyAlignment="1" applyProtection="1">
      <alignment horizontal="left" vertical="center"/>
      <protection/>
    </xf>
    <xf numFmtId="0" fontId="63" fillId="0" borderId="16" xfId="0" applyFont="1" applyBorder="1" applyAlignment="1" applyProtection="1">
      <alignment horizontal="center" vertical="center" wrapText="1"/>
      <protection/>
    </xf>
    <xf numFmtId="0" fontId="63" fillId="0" borderId="16" xfId="0" applyFont="1" applyBorder="1" applyAlignment="1" applyProtection="1">
      <alignment horizontal="center" vertical="center"/>
      <protection/>
    </xf>
    <xf numFmtId="0" fontId="63" fillId="0" borderId="26" xfId="0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center" vertical="center" wrapText="1"/>
      <protection/>
    </xf>
    <xf numFmtId="49" fontId="0" fillId="0" borderId="33" xfId="0" applyNumberFormat="1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63" fillId="0" borderId="16" xfId="0" applyFont="1" applyBorder="1" applyAlignment="1">
      <alignment horizontal="left" vertical="center"/>
    </xf>
    <xf numFmtId="0" fontId="63" fillId="0" borderId="20" xfId="0" applyFont="1" applyBorder="1" applyAlignment="1" applyProtection="1">
      <alignment horizontal="center" vertical="center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63" fillId="0" borderId="16" xfId="0" applyNumberFormat="1" applyFont="1" applyBorder="1" applyAlignment="1" applyProtection="1">
      <alignment horizontal="center" vertical="center" wrapText="1"/>
      <protection/>
    </xf>
    <xf numFmtId="49" fontId="63" fillId="0" borderId="16" xfId="0" applyNumberFormat="1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49" fontId="0" fillId="0" borderId="20" xfId="0" applyNumberFormat="1" applyFont="1" applyBorder="1" applyAlignment="1" applyProtection="1">
      <alignment horizontal="center" vertical="center" wrapText="1"/>
      <protection/>
    </xf>
    <xf numFmtId="49" fontId="63" fillId="0" borderId="16" xfId="0" applyNumberFormat="1" applyFont="1" applyFill="1" applyBorder="1" applyAlignment="1" applyProtection="1">
      <alignment horizontal="left" vertical="center"/>
      <protection/>
    </xf>
    <xf numFmtId="0" fontId="63" fillId="0" borderId="16" xfId="0" applyNumberFormat="1" applyFont="1" applyFill="1" applyBorder="1" applyAlignment="1" applyProtection="1">
      <alignment horizontal="center" vertical="center" wrapText="1"/>
      <protection/>
    </xf>
    <xf numFmtId="49" fontId="63" fillId="0" borderId="16" xfId="0" applyNumberFormat="1" applyFont="1" applyFill="1" applyBorder="1" applyAlignment="1" applyProtection="1">
      <alignment horizontal="center" vertical="center"/>
      <protection/>
    </xf>
    <xf numFmtId="49" fontId="63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49" fontId="0" fillId="0" borderId="26" xfId="0" applyNumberFormat="1" applyFont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0" fontId="63" fillId="0" borderId="26" xfId="0" applyFont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/>
    </xf>
    <xf numFmtId="202" fontId="19" fillId="0" borderId="26" xfId="93" applyNumberFormat="1" applyFont="1" applyFill="1" applyBorder="1" applyAlignment="1">
      <alignment horizontal="center" vertical="center"/>
      <protection/>
    </xf>
    <xf numFmtId="0" fontId="19" fillId="0" borderId="26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13" borderId="24" xfId="0" applyFill="1" applyBorder="1" applyAlignment="1">
      <alignment horizontal="center"/>
    </xf>
    <xf numFmtId="1" fontId="7" fillId="11" borderId="24" xfId="0" applyNumberFormat="1" applyFont="1" applyFill="1" applyBorder="1" applyAlignment="1">
      <alignment/>
    </xf>
    <xf numFmtId="0" fontId="63" fillId="0" borderId="20" xfId="0" applyFont="1" applyBorder="1" applyAlignment="1">
      <alignment horizontal="center" vertical="center" wrapText="1"/>
    </xf>
    <xf numFmtId="0" fontId="63" fillId="0" borderId="33" xfId="0" applyFont="1" applyBorder="1" applyAlignment="1">
      <alignment horizontal="center" vertical="center" wrapText="1"/>
    </xf>
    <xf numFmtId="202" fontId="19" fillId="0" borderId="26" xfId="93" applyNumberFormat="1" applyFont="1" applyFill="1" applyBorder="1" applyAlignment="1">
      <alignment horizontal="center" vertical="center"/>
      <protection/>
    </xf>
    <xf numFmtId="202" fontId="19" fillId="0" borderId="64" xfId="93" applyNumberFormat="1" applyFont="1" applyFill="1" applyBorder="1" applyAlignment="1">
      <alignment horizontal="center" vertical="center"/>
      <protection/>
    </xf>
    <xf numFmtId="0" fontId="19" fillId="0" borderId="68" xfId="0" applyFont="1" applyFill="1" applyBorder="1" applyAlignment="1">
      <alignment horizontal="center" wrapText="1"/>
    </xf>
    <xf numFmtId="1" fontId="7" fillId="13" borderId="11" xfId="0" applyNumberFormat="1" applyFont="1" applyFill="1" applyBorder="1" applyAlignment="1">
      <alignment horizontal="center"/>
    </xf>
    <xf numFmtId="0" fontId="7" fillId="13" borderId="42" xfId="71" applyFont="1" applyFill="1" applyBorder="1" applyAlignment="1">
      <alignment horizontal="center"/>
      <protection/>
    </xf>
    <xf numFmtId="0" fontId="7" fillId="13" borderId="59" xfId="71" applyFont="1" applyFill="1" applyBorder="1" applyAlignment="1">
      <alignment horizontal="center"/>
      <protection/>
    </xf>
    <xf numFmtId="0" fontId="7" fillId="37" borderId="24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49" fontId="0" fillId="0" borderId="33" xfId="97" applyNumberFormat="1" applyFont="1" applyBorder="1" applyAlignment="1">
      <alignment horizontal="center" vertical="center" wrapText="1"/>
      <protection/>
    </xf>
    <xf numFmtId="197" fontId="0" fillId="13" borderId="16" xfId="0" applyNumberFormat="1" applyFill="1" applyBorder="1" applyAlignment="1">
      <alignment horizontal="center"/>
    </xf>
    <xf numFmtId="197" fontId="0" fillId="0" borderId="17" xfId="0" applyNumberFormat="1" applyFont="1" applyFill="1" applyBorder="1" applyAlignment="1">
      <alignment horizontal="center"/>
    </xf>
    <xf numFmtId="0" fontId="2" fillId="0" borderId="41" xfId="71" applyFont="1" applyFill="1" applyBorder="1" applyAlignment="1">
      <alignment horizontal="center"/>
      <protection/>
    </xf>
    <xf numFmtId="0" fontId="74" fillId="0" borderId="41" xfId="0" applyFont="1" applyFill="1" applyBorder="1" applyAlignment="1">
      <alignment horizontal="center"/>
    </xf>
    <xf numFmtId="0" fontId="0" fillId="13" borderId="28" xfId="0" applyFill="1" applyBorder="1" applyAlignment="1">
      <alignment horizontal="center"/>
    </xf>
    <xf numFmtId="0" fontId="0" fillId="0" borderId="24" xfId="0" applyFont="1" applyBorder="1" applyAlignment="1">
      <alignment/>
    </xf>
    <xf numFmtId="0" fontId="19" fillId="0" borderId="69" xfId="0" applyFont="1" applyBorder="1" applyAlignment="1">
      <alignment horizontal="left"/>
    </xf>
    <xf numFmtId="0" fontId="19" fillId="0" borderId="69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69" xfId="0" applyFont="1" applyBorder="1" applyAlignment="1">
      <alignment/>
    </xf>
    <xf numFmtId="202" fontId="19" fillId="0" borderId="24" xfId="93" applyNumberFormat="1" applyFont="1" applyFill="1" applyBorder="1" applyAlignment="1">
      <alignment horizontal="center" vertical="center"/>
      <protection/>
    </xf>
    <xf numFmtId="1" fontId="7" fillId="11" borderId="11" xfId="0" applyNumberFormat="1" applyFont="1" applyFill="1" applyBorder="1" applyAlignment="1">
      <alignment horizontal="center"/>
    </xf>
    <xf numFmtId="0" fontId="7" fillId="11" borderId="47" xfId="71" applyFont="1" applyFill="1" applyBorder="1" applyAlignment="1">
      <alignment horizontal="center"/>
      <protection/>
    </xf>
    <xf numFmtId="0" fontId="7" fillId="11" borderId="67" xfId="71" applyFont="1" applyFill="1" applyBorder="1" applyAlignment="1">
      <alignment horizontal="center"/>
      <protection/>
    </xf>
    <xf numFmtId="0" fontId="63" fillId="0" borderId="69" xfId="0" applyFont="1" applyBorder="1" applyAlignment="1">
      <alignment horizontal="left" vertical="center" wrapText="1"/>
    </xf>
    <xf numFmtId="0" fontId="63" fillId="0" borderId="69" xfId="0" applyFont="1" applyBorder="1" applyAlignment="1">
      <alignment horizontal="center" vertical="center" wrapText="1"/>
    </xf>
    <xf numFmtId="0" fontId="0" fillId="0" borderId="69" xfId="97" applyNumberFormat="1" applyFont="1" applyBorder="1" applyAlignment="1">
      <alignment horizontal="center" vertical="center"/>
      <protection/>
    </xf>
    <xf numFmtId="49" fontId="0" fillId="0" borderId="69" xfId="97" applyNumberFormat="1" applyFont="1" applyBorder="1" applyAlignment="1">
      <alignment horizontal="center" vertical="center"/>
      <protection/>
    </xf>
    <xf numFmtId="0" fontId="0" fillId="0" borderId="70" xfId="0" applyFont="1" applyBorder="1" applyAlignment="1">
      <alignment horizontal="center"/>
    </xf>
    <xf numFmtId="0" fontId="0" fillId="0" borderId="5" xfId="0" applyFont="1" applyBorder="1" applyAlignment="1">
      <alignment horizontal="left" wrapText="1"/>
    </xf>
    <xf numFmtId="0" fontId="0" fillId="0" borderId="6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7" fillId="10" borderId="24" xfId="0" applyFont="1" applyFill="1" applyBorder="1" applyAlignment="1">
      <alignment horizontal="center"/>
    </xf>
    <xf numFmtId="0" fontId="0" fillId="0" borderId="69" xfId="0" applyFont="1" applyBorder="1" applyAlignment="1" applyProtection="1">
      <alignment horizontal="center" vertical="center"/>
      <protection/>
    </xf>
    <xf numFmtId="0" fontId="7" fillId="11" borderId="42" xfId="71" applyFont="1" applyFill="1" applyBorder="1" applyAlignment="1">
      <alignment horizontal="center"/>
      <protection/>
    </xf>
    <xf numFmtId="0" fontId="7" fillId="11" borderId="59" xfId="71" applyFont="1" applyFill="1" applyBorder="1" applyAlignment="1">
      <alignment horizontal="center"/>
      <protection/>
    </xf>
    <xf numFmtId="0" fontId="7" fillId="0" borderId="25" xfId="71" applyFont="1" applyBorder="1" applyAlignment="1">
      <alignment horizontal="center"/>
      <protection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1" fontId="0" fillId="0" borderId="16" xfId="0" applyNumberFormat="1" applyFont="1" applyBorder="1" applyAlignment="1">
      <alignment horizontal="center" vertical="center"/>
    </xf>
    <xf numFmtId="0" fontId="0" fillId="38" borderId="16" xfId="0" applyFont="1" applyFill="1" applyBorder="1" applyAlignment="1">
      <alignment/>
    </xf>
    <xf numFmtId="0" fontId="19" fillId="0" borderId="16" xfId="0" applyFont="1" applyBorder="1" applyAlignment="1">
      <alignment horizontal="center" vertical="center"/>
    </xf>
    <xf numFmtId="0" fontId="63" fillId="0" borderId="17" xfId="0" applyFont="1" applyFill="1" applyBorder="1" applyAlignment="1">
      <alignment horizontal="center"/>
    </xf>
    <xf numFmtId="0" fontId="0" fillId="0" borderId="64" xfId="0" applyFont="1" applyBorder="1" applyAlignment="1">
      <alignment horizontal="center" vertical="center"/>
    </xf>
    <xf numFmtId="49" fontId="63" fillId="0" borderId="17" xfId="0" applyNumberFormat="1" applyFont="1" applyFill="1" applyBorder="1" applyAlignment="1">
      <alignment horizontal="center"/>
    </xf>
    <xf numFmtId="0" fontId="19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0" borderId="26" xfId="97" applyNumberFormat="1" applyFont="1" applyBorder="1" applyAlignment="1">
      <alignment horizontal="center" vertical="center"/>
      <protection/>
    </xf>
    <xf numFmtId="49" fontId="0" fillId="0" borderId="25" xfId="97" applyNumberFormat="1" applyFont="1" applyBorder="1" applyAlignment="1">
      <alignment horizontal="center" vertical="center"/>
      <protection/>
    </xf>
    <xf numFmtId="0" fontId="19" fillId="0" borderId="33" xfId="0" applyFont="1" applyBorder="1" applyAlignment="1">
      <alignment horizontal="center"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19" fillId="0" borderId="5" xfId="0" applyFont="1" applyFill="1" applyBorder="1" applyAlignment="1">
      <alignment horizontal="left" wrapText="1"/>
    </xf>
    <xf numFmtId="0" fontId="0" fillId="0" borderId="1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19" fillId="0" borderId="64" xfId="0" applyFont="1" applyFill="1" applyBorder="1" applyAlignment="1">
      <alignment horizontal="center" wrapText="1"/>
    </xf>
    <xf numFmtId="0" fontId="19" fillId="0" borderId="5" xfId="0" applyFont="1" applyFill="1" applyBorder="1" applyAlignment="1">
      <alignment horizontal="center" wrapText="1"/>
    </xf>
    <xf numFmtId="1" fontId="0" fillId="13" borderId="48" xfId="0" applyNumberFormat="1" applyFont="1" applyFill="1" applyBorder="1" applyAlignment="1">
      <alignment horizontal="center"/>
    </xf>
    <xf numFmtId="0" fontId="0" fillId="13" borderId="18" xfId="0" applyFill="1" applyBorder="1" applyAlignment="1">
      <alignment horizontal="center"/>
    </xf>
    <xf numFmtId="0" fontId="0" fillId="13" borderId="28" xfId="0" applyFont="1" applyFill="1" applyBorder="1" applyAlignment="1">
      <alignment horizontal="center"/>
    </xf>
    <xf numFmtId="0" fontId="19" fillId="11" borderId="18" xfId="0" applyFont="1" applyFill="1" applyBorder="1" applyAlignment="1">
      <alignment horizontal="center"/>
    </xf>
    <xf numFmtId="1" fontId="0" fillId="11" borderId="18" xfId="0" applyNumberFormat="1" applyFont="1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3" fontId="19" fillId="0" borderId="18" xfId="41" applyNumberFormat="1" applyFont="1" applyFill="1" applyBorder="1" applyAlignment="1" applyProtection="1">
      <alignment horizontal="center"/>
      <protection hidden="1"/>
    </xf>
    <xf numFmtId="0" fontId="0" fillId="0" borderId="24" xfId="0" applyFont="1" applyBorder="1" applyAlignment="1">
      <alignment vertical="center"/>
    </xf>
    <xf numFmtId="0" fontId="75" fillId="0" borderId="28" xfId="0" applyFont="1" applyFill="1" applyBorder="1" applyAlignment="1">
      <alignment horizontal="center"/>
    </xf>
    <xf numFmtId="0" fontId="7" fillId="0" borderId="18" xfId="0" applyNumberFormat="1" applyFont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>
      <alignment horizontal="center" vertical="center"/>
    </xf>
    <xf numFmtId="1" fontId="0" fillId="13" borderId="38" xfId="0" applyNumberFormat="1" applyFont="1" applyFill="1" applyBorder="1" applyAlignment="1">
      <alignment horizontal="center"/>
    </xf>
    <xf numFmtId="0" fontId="7" fillId="13" borderId="24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5" fillId="0" borderId="18" xfId="0" applyNumberFormat="1" applyFont="1" applyBorder="1" applyAlignment="1" applyProtection="1">
      <alignment horizontal="center" vertical="center" wrapText="1"/>
      <protection/>
    </xf>
    <xf numFmtId="49" fontId="75" fillId="0" borderId="18" xfId="0" applyNumberFormat="1" applyFont="1" applyBorder="1" applyAlignment="1" applyProtection="1">
      <alignment horizontal="center" vertical="center"/>
      <protection/>
    </xf>
    <xf numFmtId="49" fontId="7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/>
    </xf>
    <xf numFmtId="0" fontId="0" fillId="0" borderId="20" xfId="0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 vertical="center"/>
    </xf>
    <xf numFmtId="197" fontId="0" fillId="13" borderId="38" xfId="0" applyNumberFormat="1" applyFont="1" applyFill="1" applyBorder="1" applyAlignment="1">
      <alignment horizontal="center"/>
    </xf>
    <xf numFmtId="197" fontId="0" fillId="13" borderId="18" xfId="0" applyNumberFormat="1" applyFont="1" applyFill="1" applyBorder="1" applyAlignment="1">
      <alignment horizontal="center"/>
    </xf>
    <xf numFmtId="197" fontId="0" fillId="37" borderId="18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63" fillId="40" borderId="17" xfId="0" applyFont="1" applyFill="1" applyBorder="1" applyAlignment="1">
      <alignment horizontal="center"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38" borderId="5" xfId="0" applyFont="1" applyFill="1" applyBorder="1" applyAlignment="1" applyProtection="1">
      <alignment horizontal="left" vertical="center" wrapText="1"/>
      <protection hidden="1"/>
    </xf>
    <xf numFmtId="0" fontId="0" fillId="0" borderId="69" xfId="0" applyFont="1" applyBorder="1" applyAlignment="1">
      <alignment horizontal="left"/>
    </xf>
    <xf numFmtId="0" fontId="63" fillId="0" borderId="5" xfId="0" applyFont="1" applyFill="1" applyBorder="1" applyAlignment="1">
      <alignment/>
    </xf>
    <xf numFmtId="0" fontId="63" fillId="0" borderId="64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38" borderId="64" xfId="0" applyFont="1" applyFill="1" applyBorder="1" applyAlignment="1" applyProtection="1">
      <alignment horizontal="center" vertical="center" wrapText="1"/>
      <protection hidden="1"/>
    </xf>
    <xf numFmtId="0" fontId="19" fillId="0" borderId="5" xfId="0" applyNumberFormat="1" applyFont="1" applyFill="1" applyBorder="1" applyAlignment="1">
      <alignment horizontal="center"/>
    </xf>
    <xf numFmtId="49" fontId="0" fillId="0" borderId="69" xfId="0" applyNumberFormat="1" applyFont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69" xfId="0" applyFont="1" applyBorder="1" applyAlignment="1">
      <alignment/>
    </xf>
    <xf numFmtId="0" fontId="63" fillId="0" borderId="5" xfId="94" applyFont="1" applyFill="1" applyBorder="1" applyAlignment="1">
      <alignment horizontal="left"/>
      <protection/>
    </xf>
    <xf numFmtId="0" fontId="0" fillId="0" borderId="69" xfId="0" applyFont="1" applyBorder="1" applyAlignment="1">
      <alignment horizontal="center"/>
    </xf>
    <xf numFmtId="0" fontId="0" fillId="0" borderId="64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/>
    </xf>
    <xf numFmtId="1" fontId="7" fillId="13" borderId="38" xfId="0" applyNumberFormat="1" applyFont="1" applyFill="1" applyBorder="1" applyAlignment="1">
      <alignment horizontal="center"/>
    </xf>
    <xf numFmtId="0" fontId="7" fillId="37" borderId="18" xfId="0" applyFont="1" applyFill="1" applyBorder="1" applyAlignment="1">
      <alignment horizontal="center"/>
    </xf>
    <xf numFmtId="202" fontId="19" fillId="0" borderId="17" xfId="94" applyNumberFormat="1" applyFont="1" applyFill="1" applyBorder="1" applyAlignment="1">
      <alignment horizontal="center" vertical="center"/>
      <protection/>
    </xf>
    <xf numFmtId="0" fontId="63" fillId="0" borderId="20" xfId="0" applyFont="1" applyFill="1" applyBorder="1" applyAlignment="1">
      <alignment horizontal="center"/>
    </xf>
    <xf numFmtId="49" fontId="0" fillId="0" borderId="5" xfId="97" applyNumberFormat="1" applyFont="1" applyBorder="1" applyAlignment="1">
      <alignment horizontal="left" vertical="center"/>
      <protection/>
    </xf>
    <xf numFmtId="0" fontId="0" fillId="0" borderId="64" xfId="97" applyNumberFormat="1" applyFont="1" applyBorder="1" applyAlignment="1">
      <alignment horizontal="center" vertical="center"/>
      <protection/>
    </xf>
    <xf numFmtId="49" fontId="0" fillId="0" borderId="26" xfId="0" applyNumberFormat="1" applyFont="1" applyFill="1" applyBorder="1" applyAlignment="1">
      <alignment horizontal="center"/>
    </xf>
    <xf numFmtId="49" fontId="0" fillId="0" borderId="5" xfId="97" applyNumberFormat="1" applyFont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63" fillId="0" borderId="49" xfId="0" applyFont="1" applyFill="1" applyBorder="1" applyAlignment="1">
      <alignment horizontal="center"/>
    </xf>
    <xf numFmtId="49" fontId="0" fillId="0" borderId="5" xfId="97" applyNumberFormat="1" applyFont="1" applyBorder="1" applyAlignment="1">
      <alignment horizontal="center" vertical="center" wrapText="1"/>
      <protection/>
    </xf>
    <xf numFmtId="49" fontId="0" fillId="0" borderId="26" xfId="0" applyNumberFormat="1" applyFont="1" applyBorder="1" applyAlignment="1" applyProtection="1">
      <alignment horizontal="center" vertical="center"/>
      <protection/>
    </xf>
    <xf numFmtId="49" fontId="0" fillId="0" borderId="49" xfId="0" applyNumberFormat="1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97" fontId="0" fillId="13" borderId="24" xfId="0" applyNumberFormat="1" applyFont="1" applyFill="1" applyBorder="1" applyAlignment="1">
      <alignment horizontal="center"/>
    </xf>
    <xf numFmtId="197" fontId="0" fillId="0" borderId="24" xfId="0" applyNumberFormat="1" applyFont="1" applyFill="1" applyBorder="1" applyAlignment="1">
      <alignment horizontal="center"/>
    </xf>
    <xf numFmtId="197" fontId="0" fillId="0" borderId="24" xfId="0" applyNumberForma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63" fillId="0" borderId="19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>
      <alignment vertical="center"/>
    </xf>
    <xf numFmtId="0" fontId="0" fillId="0" borderId="19" xfId="0" applyFont="1" applyFill="1" applyBorder="1" applyAlignment="1">
      <alignment/>
    </xf>
    <xf numFmtId="0" fontId="72" fillId="0" borderId="19" xfId="0" applyFont="1" applyBorder="1" applyAlignment="1">
      <alignment wrapText="1"/>
    </xf>
    <xf numFmtId="0" fontId="72" fillId="0" borderId="20" xfId="0" applyFont="1" applyBorder="1" applyAlignment="1">
      <alignment horizontal="center" wrapText="1"/>
    </xf>
    <xf numFmtId="0" fontId="63" fillId="0" borderId="19" xfId="0" applyFont="1" applyFill="1" applyBorder="1" applyAlignment="1">
      <alignment/>
    </xf>
    <xf numFmtId="0" fontId="19" fillId="0" borderId="19" xfId="0" applyFont="1" applyBorder="1" applyAlignment="1">
      <alignment horizontal="left"/>
    </xf>
    <xf numFmtId="49" fontId="0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>
      <alignment vertical="center"/>
    </xf>
    <xf numFmtId="0" fontId="72" fillId="39" borderId="19" xfId="0" applyFont="1" applyFill="1" applyBorder="1" applyAlignment="1">
      <alignment wrapText="1"/>
    </xf>
    <xf numFmtId="0" fontId="0" fillId="0" borderId="19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horizontal="left"/>
      <protection hidden="1"/>
    </xf>
    <xf numFmtId="0" fontId="19" fillId="0" borderId="43" xfId="0" applyFont="1" applyFill="1" applyBorder="1" applyAlignment="1">
      <alignment/>
    </xf>
    <xf numFmtId="49" fontId="19" fillId="0" borderId="28" xfId="0" applyNumberFormat="1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 vertical="center"/>
    </xf>
    <xf numFmtId="0" fontId="63" fillId="41" borderId="16" xfId="0" applyFont="1" applyFill="1" applyBorder="1" applyAlignment="1">
      <alignment horizontal="center" vertical="center"/>
    </xf>
    <xf numFmtId="0" fontId="0" fillId="0" borderId="73" xfId="71" applyFont="1" applyFill="1" applyBorder="1" applyAlignment="1">
      <alignment horizontal="center"/>
      <protection/>
    </xf>
    <xf numFmtId="0" fontId="2" fillId="0" borderId="74" xfId="71" applyFont="1" applyFill="1" applyBorder="1" applyAlignment="1">
      <alignment horizontal="center"/>
      <protection/>
    </xf>
    <xf numFmtId="0" fontId="2" fillId="0" borderId="75" xfId="71" applyFont="1" applyFill="1" applyBorder="1" applyAlignment="1">
      <alignment horizontal="center"/>
      <protection/>
    </xf>
    <xf numFmtId="0" fontId="0" fillId="0" borderId="5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/>
    </xf>
    <xf numFmtId="0" fontId="2" fillId="33" borderId="77" xfId="0" applyFont="1" applyFill="1" applyBorder="1" applyAlignment="1">
      <alignment horizontal="center"/>
    </xf>
    <xf numFmtId="0" fontId="7" fillId="33" borderId="77" xfId="0" applyFont="1" applyFill="1" applyBorder="1" applyAlignment="1">
      <alignment horizontal="center"/>
    </xf>
    <xf numFmtId="0" fontId="7" fillId="33" borderId="57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7" fillId="33" borderId="78" xfId="0" applyFont="1" applyFill="1" applyBorder="1" applyAlignment="1">
      <alignment horizontal="center"/>
    </xf>
    <xf numFmtId="0" fontId="63" fillId="0" borderId="69" xfId="0" applyFont="1" applyFill="1" applyBorder="1" applyAlignment="1">
      <alignment horizontal="center"/>
    </xf>
    <xf numFmtId="202" fontId="19" fillId="0" borderId="20" xfId="93" applyNumberFormat="1" applyFont="1" applyFill="1" applyBorder="1" applyAlignment="1">
      <alignment horizontal="center" vertical="center"/>
      <protection/>
    </xf>
    <xf numFmtId="1" fontId="0" fillId="13" borderId="18" xfId="0" applyNumberFormat="1" applyFont="1" applyFill="1" applyBorder="1" applyAlignment="1">
      <alignment horizontal="center"/>
    </xf>
    <xf numFmtId="1" fontId="0" fillId="11" borderId="18" xfId="0" applyNumberFormat="1" applyFont="1" applyFill="1" applyBorder="1" applyAlignment="1">
      <alignment horizontal="center"/>
    </xf>
    <xf numFmtId="1" fontId="7" fillId="8" borderId="24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/>
    </xf>
    <xf numFmtId="0" fontId="0" fillId="0" borderId="16" xfId="58" applyFont="1" applyBorder="1" applyAlignment="1">
      <alignment horizontal="center" vertical="center"/>
      <protection/>
    </xf>
    <xf numFmtId="0" fontId="0" fillId="0" borderId="20" xfId="58" applyFont="1" applyBorder="1" applyAlignment="1">
      <alignment horizontal="center" vertical="center"/>
      <protection/>
    </xf>
    <xf numFmtId="0" fontId="0" fillId="10" borderId="16" xfId="0" applyFill="1" applyBorder="1" applyAlignment="1">
      <alignment horizontal="center"/>
    </xf>
    <xf numFmtId="1" fontId="0" fillId="13" borderId="17" xfId="0" applyNumberFormat="1" applyFont="1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49" fontId="0" fillId="0" borderId="69" xfId="0" applyNumberFormat="1" applyFont="1" applyFill="1" applyBorder="1" applyAlignment="1">
      <alignment horizontal="center"/>
    </xf>
    <xf numFmtId="49" fontId="63" fillId="0" borderId="26" xfId="0" applyNumberFormat="1" applyFont="1" applyBorder="1" applyAlignment="1" applyProtection="1">
      <alignment horizontal="center" vertical="center" wrapText="1"/>
      <protection/>
    </xf>
    <xf numFmtId="0" fontId="0" fillId="13" borderId="43" xfId="0" applyFont="1" applyFill="1" applyBorder="1" applyAlignment="1">
      <alignment horizontal="center"/>
    </xf>
    <xf numFmtId="1" fontId="0" fillId="13" borderId="63" xfId="0" applyNumberFormat="1" applyFont="1" applyFill="1" applyBorder="1" applyAlignment="1">
      <alignment horizontal="center"/>
    </xf>
    <xf numFmtId="0" fontId="0" fillId="13" borderId="23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63" fillId="0" borderId="79" xfId="0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1" fontId="7" fillId="10" borderId="37" xfId="0" applyNumberFormat="1" applyFont="1" applyFill="1" applyBorder="1" applyAlignment="1">
      <alignment horizontal="center"/>
    </xf>
    <xf numFmtId="0" fontId="7" fillId="10" borderId="18" xfId="71" applyFont="1" applyFill="1" applyBorder="1" applyAlignment="1">
      <alignment horizontal="center"/>
      <protection/>
    </xf>
    <xf numFmtId="0" fontId="7" fillId="10" borderId="28" xfId="71" applyFont="1" applyFill="1" applyBorder="1" applyAlignment="1">
      <alignment horizontal="center"/>
      <protection/>
    </xf>
    <xf numFmtId="0" fontId="72" fillId="39" borderId="16" xfId="0" applyFont="1" applyFill="1" applyBorder="1" applyAlignment="1">
      <alignment horizontal="center" readingOrder="1"/>
    </xf>
    <xf numFmtId="0" fontId="0" fillId="0" borderId="20" xfId="0" applyFont="1" applyFill="1" applyBorder="1" applyAlignment="1">
      <alignment horizontal="center" vertical="center"/>
    </xf>
    <xf numFmtId="197" fontId="0" fillId="10" borderId="16" xfId="0" applyNumberFormat="1" applyFill="1" applyBorder="1" applyAlignment="1">
      <alignment horizontal="center"/>
    </xf>
    <xf numFmtId="0" fontId="0" fillId="0" borderId="19" xfId="58" applyFont="1" applyFill="1" applyBorder="1" applyAlignment="1">
      <alignment vertical="center"/>
      <protection/>
    </xf>
    <xf numFmtId="0" fontId="0" fillId="13" borderId="17" xfId="0" applyFont="1" applyFill="1" applyBorder="1" applyAlignment="1">
      <alignment horizontal="center"/>
    </xf>
    <xf numFmtId="0" fontId="63" fillId="38" borderId="18" xfId="0" applyFont="1" applyFill="1" applyBorder="1" applyAlignment="1">
      <alignment horizontal="center"/>
    </xf>
    <xf numFmtId="0" fontId="75" fillId="0" borderId="44" xfId="0" applyFont="1" applyFill="1" applyBorder="1" applyAlignment="1">
      <alignment horizontal="center"/>
    </xf>
    <xf numFmtId="0" fontId="7" fillId="0" borderId="20" xfId="0" applyFont="1" applyBorder="1" applyAlignment="1" applyProtection="1">
      <alignment horizontal="center" vertical="center"/>
      <protection/>
    </xf>
    <xf numFmtId="0" fontId="14" fillId="38" borderId="18" xfId="0" applyFont="1" applyFill="1" applyBorder="1" applyAlignment="1">
      <alignment horizontal="center" wrapText="1"/>
    </xf>
    <xf numFmtId="0" fontId="14" fillId="38" borderId="39" xfId="0" applyFont="1" applyFill="1" applyBorder="1" applyAlignment="1">
      <alignment horizontal="center" wrapText="1"/>
    </xf>
    <xf numFmtId="0" fontId="72" fillId="0" borderId="16" xfId="0" applyFont="1" applyFill="1" applyBorder="1" applyAlignment="1" applyProtection="1">
      <alignment horizontal="center" vertical="center" wrapText="1"/>
      <protection/>
    </xf>
    <xf numFmtId="0" fontId="72" fillId="0" borderId="16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vertical="center" wrapText="1"/>
      <protection/>
    </xf>
    <xf numFmtId="0" fontId="72" fillId="0" borderId="16" xfId="0" applyFont="1" applyBorder="1" applyAlignment="1">
      <alignment vertical="center" wrapText="1"/>
    </xf>
    <xf numFmtId="0" fontId="72" fillId="0" borderId="0" xfId="0" applyFont="1" applyFill="1" applyBorder="1" applyAlignment="1" applyProtection="1">
      <alignment horizontal="center" vertical="center" wrapText="1"/>
      <protection/>
    </xf>
    <xf numFmtId="0" fontId="72" fillId="0" borderId="20" xfId="0" applyFont="1" applyFill="1" applyBorder="1" applyAlignment="1" applyProtection="1">
      <alignment horizontal="center" vertical="center" wrapText="1"/>
      <protection/>
    </xf>
    <xf numFmtId="0" fontId="72" fillId="0" borderId="16" xfId="0" applyFont="1" applyFill="1" applyBorder="1" applyAlignment="1">
      <alignment horizontal="center" readingOrder="1"/>
    </xf>
    <xf numFmtId="0" fontId="72" fillId="10" borderId="16" xfId="0" applyFont="1" applyFill="1" applyBorder="1" applyAlignment="1" applyProtection="1">
      <alignment horizontal="center" vertical="center" wrapText="1"/>
      <protection/>
    </xf>
    <xf numFmtId="0" fontId="7" fillId="10" borderId="39" xfId="71" applyFont="1" applyFill="1" applyBorder="1" applyAlignment="1">
      <alignment horizontal="center"/>
      <protection/>
    </xf>
    <xf numFmtId="0" fontId="7" fillId="10" borderId="44" xfId="71" applyFont="1" applyFill="1" applyBorder="1" applyAlignment="1">
      <alignment horizontal="center"/>
      <protection/>
    </xf>
    <xf numFmtId="0" fontId="63" fillId="0" borderId="5" xfId="0" applyFont="1" applyBorder="1" applyAlignment="1" applyProtection="1">
      <alignment horizontal="left" vertical="center"/>
      <protection/>
    </xf>
    <xf numFmtId="0" fontId="19" fillId="0" borderId="28" xfId="0" applyFont="1" applyBorder="1" applyAlignment="1">
      <alignment horizontal="left"/>
    </xf>
    <xf numFmtId="0" fontId="0" fillId="0" borderId="65" xfId="0" applyFont="1" applyFill="1" applyBorder="1" applyAlignment="1">
      <alignment/>
    </xf>
    <xf numFmtId="202" fontId="19" fillId="0" borderId="17" xfId="93" applyNumberFormat="1" applyFont="1" applyFill="1" applyBorder="1" applyAlignment="1">
      <alignment horizontal="center" vertical="center"/>
      <protection/>
    </xf>
    <xf numFmtId="0" fontId="63" fillId="0" borderId="65" xfId="0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72" fillId="0" borderId="26" xfId="0" applyFont="1" applyFill="1" applyBorder="1" applyAlignment="1" applyProtection="1">
      <alignment horizontal="center" vertical="center" wrapText="1"/>
      <protection/>
    </xf>
    <xf numFmtId="0" fontId="72" fillId="0" borderId="33" xfId="0" applyFont="1" applyFill="1" applyBorder="1" applyAlignment="1" applyProtection="1">
      <alignment horizontal="center" vertical="center" wrapText="1"/>
      <protection/>
    </xf>
    <xf numFmtId="0" fontId="19" fillId="0" borderId="64" xfId="0" applyFont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0" fillId="13" borderId="21" xfId="0" applyFill="1" applyBorder="1" applyAlignment="1">
      <alignment horizontal="center"/>
    </xf>
    <xf numFmtId="1" fontId="7" fillId="13" borderId="18" xfId="0" applyNumberFormat="1" applyFont="1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1" fontId="0" fillId="11" borderId="28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0" fillId="10" borderId="56" xfId="0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72" fillId="10" borderId="20" xfId="0" applyFont="1" applyFill="1" applyBorder="1" applyAlignment="1" applyProtection="1">
      <alignment horizontal="center" vertical="center" wrapText="1"/>
      <protection/>
    </xf>
    <xf numFmtId="0" fontId="72" fillId="10" borderId="56" xfId="0" applyFont="1" applyFill="1" applyBorder="1" applyAlignment="1" applyProtection="1">
      <alignment horizontal="center" vertical="center" wrapText="1"/>
      <protection/>
    </xf>
    <xf numFmtId="0" fontId="7" fillId="10" borderId="56" xfId="0" applyFont="1" applyFill="1" applyBorder="1" applyAlignment="1">
      <alignment horizontal="center"/>
    </xf>
    <xf numFmtId="0" fontId="63" fillId="0" borderId="69" xfId="0" applyFont="1" applyBorder="1" applyAlignment="1" applyProtection="1">
      <alignment horizontal="left" vertical="center"/>
      <protection/>
    </xf>
    <xf numFmtId="0" fontId="19" fillId="0" borderId="5" xfId="0" applyFont="1" applyBorder="1" applyAlignment="1">
      <alignment horizontal="left"/>
    </xf>
    <xf numFmtId="0" fontId="63" fillId="0" borderId="24" xfId="0" applyFont="1" applyBorder="1" applyAlignment="1">
      <alignment horizontal="center" vertical="center" wrapText="1"/>
    </xf>
    <xf numFmtId="0" fontId="63" fillId="0" borderId="68" xfId="0" applyFont="1" applyBorder="1" applyAlignment="1">
      <alignment horizontal="center" vertical="center" wrapText="1"/>
    </xf>
    <xf numFmtId="1" fontId="7" fillId="37" borderId="18" xfId="0" applyNumberFormat="1" applyFont="1" applyFill="1" applyBorder="1" applyAlignment="1">
      <alignment horizontal="center"/>
    </xf>
    <xf numFmtId="1" fontId="7" fillId="37" borderId="24" xfId="0" applyNumberFormat="1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72" fillId="0" borderId="81" xfId="0" applyFont="1" applyFill="1" applyBorder="1" applyAlignment="1" applyProtection="1">
      <alignment vertical="center" wrapText="1"/>
      <protection/>
    </xf>
    <xf numFmtId="0" fontId="72" fillId="0" borderId="5" xfId="0" applyFont="1" applyFill="1" applyBorder="1" applyAlignment="1" applyProtection="1">
      <alignment vertical="center" wrapText="1"/>
      <protection/>
    </xf>
    <xf numFmtId="0" fontId="0" fillId="38" borderId="5" xfId="0" applyFont="1" applyFill="1" applyBorder="1" applyAlignment="1">
      <alignment vertical="center" wrapText="1"/>
    </xf>
    <xf numFmtId="0" fontId="0" fillId="0" borderId="17" xfId="0" applyFont="1" applyFill="1" applyBorder="1" applyAlignment="1" applyProtection="1">
      <alignment vertical="center"/>
      <protection/>
    </xf>
    <xf numFmtId="0" fontId="63" fillId="0" borderId="24" xfId="0" applyFont="1" applyBorder="1" applyAlignment="1">
      <alignment horizontal="left" vertical="center" wrapText="1"/>
    </xf>
    <xf numFmtId="1" fontId="63" fillId="0" borderId="69" xfId="0" applyNumberFormat="1" applyFont="1" applyBorder="1" applyAlignment="1" applyProtection="1">
      <alignment horizontal="center" vertical="center" wrapText="1"/>
      <protection/>
    </xf>
    <xf numFmtId="0" fontId="0" fillId="0" borderId="64" xfId="0" applyFont="1" applyBorder="1" applyAlignment="1">
      <alignment horizontal="center"/>
    </xf>
    <xf numFmtId="0" fontId="72" fillId="0" borderId="82" xfId="0" applyFont="1" applyFill="1" applyBorder="1" applyAlignment="1" applyProtection="1">
      <alignment horizontal="center" vertical="center" wrapText="1"/>
      <protection/>
    </xf>
    <xf numFmtId="0" fontId="72" fillId="0" borderId="64" xfId="0" applyFont="1" applyFill="1" applyBorder="1" applyAlignment="1" applyProtection="1">
      <alignment horizontal="center" vertical="center" wrapText="1"/>
      <protection/>
    </xf>
    <xf numFmtId="0" fontId="0" fillId="38" borderId="64" xfId="0" applyFont="1" applyFill="1" applyBorder="1" applyAlignment="1">
      <alignment horizontal="center" vertical="center" wrapText="1"/>
    </xf>
    <xf numFmtId="1" fontId="0" fillId="0" borderId="24" xfId="0" applyNumberFormat="1" applyFont="1" applyBorder="1" applyAlignment="1">
      <alignment horizontal="center" vertical="center"/>
    </xf>
    <xf numFmtId="49" fontId="63" fillId="0" borderId="69" xfId="0" applyNumberFormat="1" applyFont="1" applyBorder="1" applyAlignment="1" applyProtection="1">
      <alignment horizontal="center" vertical="center"/>
      <protection/>
    </xf>
    <xf numFmtId="0" fontId="0" fillId="0" borderId="5" xfId="0" applyFont="1" applyBorder="1" applyAlignment="1">
      <alignment horizontal="center"/>
    </xf>
    <xf numFmtId="0" fontId="72" fillId="0" borderId="81" xfId="0" applyFont="1" applyFill="1" applyBorder="1" applyAlignment="1" applyProtection="1">
      <alignment horizontal="center" vertical="center" wrapText="1"/>
      <protection/>
    </xf>
    <xf numFmtId="0" fontId="72" fillId="0" borderId="5" xfId="0" applyFont="1" applyFill="1" applyBorder="1" applyAlignment="1" applyProtection="1">
      <alignment horizontal="center" vertical="center" wrapText="1"/>
      <protection/>
    </xf>
    <xf numFmtId="49" fontId="0" fillId="0" borderId="65" xfId="0" applyNumberFormat="1" applyFont="1" applyFill="1" applyBorder="1" applyAlignment="1">
      <alignment horizontal="center"/>
    </xf>
    <xf numFmtId="0" fontId="0" fillId="38" borderId="5" xfId="0" applyFont="1" applyFill="1" applyBorder="1" applyAlignment="1" applyProtection="1">
      <alignment horizontal="center" vertical="center" wrapText="1"/>
      <protection hidden="1"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>
      <alignment horizontal="right"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63" fillId="0" borderId="70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49" fontId="0" fillId="0" borderId="79" xfId="0" applyNumberFormat="1" applyFont="1" applyFill="1" applyBorder="1" applyAlignment="1" applyProtection="1">
      <alignment horizontal="center" vertical="center" wrapText="1"/>
      <protection/>
    </xf>
    <xf numFmtId="0" fontId="7" fillId="0" borderId="74" xfId="71" applyFont="1" applyFill="1" applyBorder="1" applyAlignment="1">
      <alignment horizontal="center"/>
      <protection/>
    </xf>
    <xf numFmtId="0" fontId="7" fillId="0" borderId="75" xfId="71" applyFont="1" applyFill="1" applyBorder="1" applyAlignment="1">
      <alignment horizontal="center"/>
      <protection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68" xfId="0" applyFont="1" applyFill="1" applyBorder="1" applyAlignment="1">
      <alignment horizontal="center" vertical="center"/>
    </xf>
    <xf numFmtId="0" fontId="72" fillId="0" borderId="69" xfId="0" applyFont="1" applyFill="1" applyBorder="1" applyAlignment="1" applyProtection="1">
      <alignment vertical="center" wrapText="1"/>
      <protection/>
    </xf>
    <xf numFmtId="0" fontId="63" fillId="0" borderId="17" xfId="94" applyFont="1" applyFill="1" applyBorder="1" applyAlignment="1">
      <alignment horizontal="left"/>
      <protection/>
    </xf>
    <xf numFmtId="0" fontId="19" fillId="0" borderId="20" xfId="0" applyFont="1" applyBorder="1" applyAlignment="1">
      <alignment horizontal="center"/>
    </xf>
    <xf numFmtId="1" fontId="7" fillId="10" borderId="12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20" xfId="0" applyFont="1" applyBorder="1" applyAlignment="1" quotePrefix="1">
      <alignment horizontal="center"/>
    </xf>
    <xf numFmtId="0" fontId="0" fillId="0" borderId="83" xfId="0" applyFont="1" applyBorder="1" applyAlignment="1">
      <alignment horizontal="center"/>
    </xf>
    <xf numFmtId="49" fontId="63" fillId="0" borderId="0" xfId="94" applyNumberFormat="1" applyFont="1" applyFill="1" applyBorder="1" applyAlignment="1">
      <alignment horizontal="center"/>
      <protection/>
    </xf>
    <xf numFmtId="0" fontId="0" fillId="0" borderId="84" xfId="0" applyFont="1" applyFill="1" applyBorder="1" applyAlignment="1">
      <alignment horizontal="center"/>
    </xf>
    <xf numFmtId="202" fontId="19" fillId="0" borderId="26" xfId="94" applyNumberFormat="1" applyFont="1" applyFill="1" applyBorder="1" applyAlignment="1">
      <alignment horizontal="center" vertical="center"/>
      <protection/>
    </xf>
    <xf numFmtId="1" fontId="0" fillId="37" borderId="17" xfId="0" applyNumberFormat="1" applyFont="1" applyFill="1" applyBorder="1" applyAlignment="1">
      <alignment horizontal="center"/>
    </xf>
    <xf numFmtId="1" fontId="0" fillId="11" borderId="17" xfId="0" applyNumberFormat="1" applyFont="1" applyFill="1" applyBorder="1" applyAlignment="1" applyProtection="1">
      <alignment horizontal="center"/>
      <protection hidden="1"/>
    </xf>
    <xf numFmtId="1" fontId="0" fillId="11" borderId="17" xfId="0" applyNumberFormat="1" applyFont="1" applyFill="1" applyBorder="1" applyAlignment="1">
      <alignment horizontal="center"/>
    </xf>
    <xf numFmtId="0" fontId="75" fillId="0" borderId="28" xfId="93" applyFont="1" applyFill="1" applyBorder="1" applyAlignment="1">
      <alignment horizontal="center"/>
      <protection/>
    </xf>
    <xf numFmtId="202" fontId="14" fillId="0" borderId="28" xfId="93" applyNumberFormat="1" applyFont="1" applyFill="1" applyBorder="1" applyAlignment="1">
      <alignment horizontal="center" vertical="center"/>
      <protection/>
    </xf>
    <xf numFmtId="49" fontId="0" fillId="0" borderId="81" xfId="97" applyNumberFormat="1" applyFont="1" applyBorder="1" applyAlignment="1">
      <alignment horizontal="left" vertical="center"/>
      <protection/>
    </xf>
    <xf numFmtId="0" fontId="0" fillId="0" borderId="82" xfId="97" applyNumberFormat="1" applyFont="1" applyBorder="1" applyAlignment="1">
      <alignment horizontal="center" vertical="center"/>
      <protection/>
    </xf>
    <xf numFmtId="49" fontId="0" fillId="0" borderId="26" xfId="0" applyNumberFormat="1" applyFont="1" applyFill="1" applyBorder="1" applyAlignment="1" applyProtection="1">
      <alignment horizontal="center" vertical="center"/>
      <protection/>
    </xf>
    <xf numFmtId="49" fontId="0" fillId="0" borderId="81" xfId="97" applyNumberFormat="1" applyFont="1" applyBorder="1" applyAlignment="1">
      <alignment horizontal="center" vertical="center"/>
      <protection/>
    </xf>
    <xf numFmtId="49" fontId="0" fillId="0" borderId="0" xfId="97" applyNumberFormat="1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wrapText="1"/>
    </xf>
    <xf numFmtId="49" fontId="0" fillId="0" borderId="81" xfId="97" applyNumberFormat="1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left" wrapText="1"/>
    </xf>
    <xf numFmtId="0" fontId="0" fillId="0" borderId="69" xfId="0" applyFont="1" applyBorder="1" applyAlignment="1">
      <alignment horizontal="left" wrapText="1"/>
    </xf>
    <xf numFmtId="49" fontId="0" fillId="0" borderId="85" xfId="97" applyNumberFormat="1" applyFont="1" applyBorder="1" applyAlignment="1">
      <alignment horizontal="left" vertical="center"/>
      <protection/>
    </xf>
    <xf numFmtId="0" fontId="0" fillId="0" borderId="65" xfId="0" applyFont="1" applyFill="1" applyBorder="1" applyAlignment="1">
      <alignment horizontal="left"/>
    </xf>
    <xf numFmtId="1" fontId="63" fillId="0" borderId="86" xfId="0" applyNumberFormat="1" applyFont="1" applyBorder="1" applyAlignment="1" applyProtection="1">
      <alignment horizontal="center" vertical="center" wrapText="1"/>
      <protection/>
    </xf>
    <xf numFmtId="0" fontId="0" fillId="0" borderId="69" xfId="0" applyFont="1" applyBorder="1" applyAlignment="1">
      <alignment horizontal="center" wrapText="1"/>
    </xf>
    <xf numFmtId="0" fontId="0" fillId="0" borderId="64" xfId="0" applyFont="1" applyFill="1" applyBorder="1" applyAlignment="1">
      <alignment horizontal="center" vertical="center"/>
    </xf>
    <xf numFmtId="0" fontId="0" fillId="39" borderId="80" xfId="0" applyFont="1" applyFill="1" applyBorder="1" applyAlignment="1">
      <alignment horizontal="center" vertical="center" wrapText="1"/>
    </xf>
    <xf numFmtId="49" fontId="63" fillId="0" borderId="87" xfId="0" applyNumberFormat="1" applyFont="1" applyBorder="1" applyAlignment="1" applyProtection="1">
      <alignment horizontal="center" vertical="center"/>
      <protection/>
    </xf>
    <xf numFmtId="49" fontId="0" fillId="0" borderId="68" xfId="0" applyNumberFormat="1" applyFont="1" applyFill="1" applyBorder="1" applyAlignment="1">
      <alignment horizontal="center"/>
    </xf>
    <xf numFmtId="49" fontId="0" fillId="0" borderId="85" xfId="97" applyNumberFormat="1" applyFont="1" applyBorder="1" applyAlignment="1">
      <alignment horizontal="center" vertical="center"/>
      <protection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65" xfId="0" applyNumberFormat="1" applyFont="1" applyBorder="1" applyAlignment="1">
      <alignment horizontal="center"/>
    </xf>
    <xf numFmtId="0" fontId="0" fillId="0" borderId="87" xfId="0" applyFont="1" applyBorder="1" applyAlignment="1" applyProtection="1">
      <alignment horizontal="center" vertical="center"/>
      <protection/>
    </xf>
    <xf numFmtId="49" fontId="0" fillId="0" borderId="85" xfId="97" applyNumberFormat="1" applyFont="1" applyBorder="1" applyAlignment="1">
      <alignment horizontal="center" vertical="center" wrapText="1"/>
      <protection/>
    </xf>
    <xf numFmtId="49" fontId="0" fillId="0" borderId="20" xfId="97" applyNumberFormat="1" applyFont="1" applyBorder="1" applyAlignment="1">
      <alignment horizontal="center" vertical="center" wrapText="1"/>
      <protection/>
    </xf>
    <xf numFmtId="0" fontId="19" fillId="0" borderId="65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0" fillId="8" borderId="17" xfId="0" applyFont="1" applyFill="1" applyBorder="1" applyAlignment="1">
      <alignment horizontal="center" wrapText="1"/>
    </xf>
    <xf numFmtId="0" fontId="75" fillId="0" borderId="28" xfId="0" applyFont="1" applyBorder="1" applyAlignment="1" applyProtection="1">
      <alignment horizontal="center" vertical="center" wrapText="1"/>
      <protection/>
    </xf>
    <xf numFmtId="1" fontId="7" fillId="13" borderId="43" xfId="0" applyNumberFormat="1" applyFont="1" applyFill="1" applyBorder="1" applyAlignment="1">
      <alignment horizontal="center"/>
    </xf>
    <xf numFmtId="1" fontId="7" fillId="11" borderId="28" xfId="0" applyNumberFormat="1" applyFont="1" applyFill="1" applyBorder="1" applyAlignment="1">
      <alignment/>
    </xf>
    <xf numFmtId="1" fontId="7" fillId="37" borderId="28" xfId="0" applyNumberFormat="1" applyFont="1" applyFill="1" applyBorder="1" applyAlignment="1">
      <alignment horizontal="center"/>
    </xf>
    <xf numFmtId="0" fontId="7" fillId="37" borderId="28" xfId="0" applyFont="1" applyFill="1" applyBorder="1" applyAlignment="1">
      <alignment horizontal="center"/>
    </xf>
    <xf numFmtId="0" fontId="72" fillId="0" borderId="19" xfId="0" applyFont="1" applyFill="1" applyBorder="1" applyAlignment="1" applyProtection="1">
      <alignment vertical="center" wrapText="1"/>
      <protection/>
    </xf>
    <xf numFmtId="0" fontId="19" fillId="0" borderId="16" xfId="0" applyFont="1" applyBorder="1" applyAlignment="1">
      <alignment horizontal="center" wrapText="1"/>
    </xf>
    <xf numFmtId="0" fontId="14" fillId="0" borderId="47" xfId="0" applyFont="1" applyBorder="1" applyAlignment="1">
      <alignment horizontal="center"/>
    </xf>
    <xf numFmtId="197" fontId="0" fillId="13" borderId="24" xfId="0" applyNumberFormat="1" applyFill="1" applyBorder="1" applyAlignment="1">
      <alignment horizontal="center"/>
    </xf>
    <xf numFmtId="197" fontId="0" fillId="37" borderId="24" xfId="0" applyNumberFormat="1" applyFill="1" applyBorder="1" applyAlignment="1">
      <alignment horizontal="center"/>
    </xf>
    <xf numFmtId="197" fontId="0" fillId="10" borderId="20" xfId="0" applyNumberFormat="1" applyFill="1" applyBorder="1" applyAlignment="1">
      <alignment horizontal="center"/>
    </xf>
    <xf numFmtId="197" fontId="0" fillId="10" borderId="20" xfId="0" applyNumberFormat="1" applyFont="1" applyFill="1" applyBorder="1" applyAlignment="1">
      <alignment horizontal="center"/>
    </xf>
    <xf numFmtId="197" fontId="12" fillId="35" borderId="41" xfId="0" applyNumberFormat="1" applyFont="1" applyFill="1" applyBorder="1" applyAlignment="1">
      <alignment horizontal="center"/>
    </xf>
    <xf numFmtId="197" fontId="0" fillId="0" borderId="17" xfId="0" applyNumberFormat="1" applyBorder="1" applyAlignment="1">
      <alignment horizontal="center"/>
    </xf>
    <xf numFmtId="0" fontId="72" fillId="0" borderId="23" xfId="0" applyFont="1" applyFill="1" applyBorder="1" applyAlignment="1" applyProtection="1">
      <alignment vertical="center" wrapText="1"/>
      <protection/>
    </xf>
    <xf numFmtId="49" fontId="0" fillId="0" borderId="23" xfId="0" applyNumberFormat="1" applyFont="1" applyFill="1" applyBorder="1" applyAlignment="1" applyProtection="1">
      <alignment horizontal="left" vertical="center"/>
      <protection/>
    </xf>
    <xf numFmtId="0" fontId="72" fillId="0" borderId="17" xfId="0" applyFont="1" applyBorder="1" applyAlignment="1">
      <alignment horizontal="center" wrapText="1"/>
    </xf>
    <xf numFmtId="0" fontId="72" fillId="0" borderId="50" xfId="0" applyFont="1" applyBorder="1" applyAlignment="1">
      <alignment horizontal="center" wrapText="1"/>
    </xf>
    <xf numFmtId="0" fontId="63" fillId="0" borderId="50" xfId="0" applyFont="1" applyFill="1" applyBorder="1" applyAlignment="1">
      <alignment horizontal="center"/>
    </xf>
    <xf numFmtId="0" fontId="0" fillId="13" borderId="23" xfId="0" applyFont="1" applyFill="1" applyBorder="1" applyAlignment="1">
      <alignment horizontal="center"/>
    </xf>
    <xf numFmtId="197" fontId="0" fillId="10" borderId="50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0" fontId="25" fillId="0" borderId="16" xfId="0" applyFont="1" applyBorder="1" applyAlignment="1">
      <alignment horizontal="center" wrapText="1"/>
    </xf>
    <xf numFmtId="197" fontId="12" fillId="35" borderId="40" xfId="0" applyNumberFormat="1" applyFont="1" applyFill="1" applyBorder="1" applyAlignment="1">
      <alignment horizontal="center"/>
    </xf>
    <xf numFmtId="197" fontId="12" fillId="35" borderId="88" xfId="0" applyNumberFormat="1" applyFont="1" applyFill="1" applyBorder="1" applyAlignment="1">
      <alignment horizontal="center"/>
    </xf>
    <xf numFmtId="197" fontId="12" fillId="35" borderId="58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 wrapText="1"/>
    </xf>
    <xf numFmtId="49" fontId="75" fillId="0" borderId="28" xfId="0" applyNumberFormat="1" applyFont="1" applyFill="1" applyBorder="1" applyAlignment="1">
      <alignment horizontal="center"/>
    </xf>
    <xf numFmtId="197" fontId="12" fillId="35" borderId="54" xfId="0" applyNumberFormat="1" applyFont="1" applyFill="1" applyBorder="1" applyAlignment="1">
      <alignment horizontal="center"/>
    </xf>
    <xf numFmtId="0" fontId="7" fillId="35" borderId="46" xfId="0" applyFont="1" applyFill="1" applyBorder="1" applyAlignment="1">
      <alignment horizontal="center"/>
    </xf>
    <xf numFmtId="0" fontId="63" fillId="38" borderId="19" xfId="0" applyFont="1" applyFill="1" applyBorder="1" applyAlignment="1">
      <alignment horizontal="left" vertical="center" wrapText="1"/>
    </xf>
    <xf numFmtId="0" fontId="63" fillId="0" borderId="19" xfId="0" applyFont="1" applyBorder="1" applyAlignment="1">
      <alignment horizontal="left" vertical="center" wrapText="1"/>
    </xf>
    <xf numFmtId="0" fontId="19" fillId="38" borderId="19" xfId="0" applyFont="1" applyFill="1" applyBorder="1" applyAlignment="1">
      <alignment horizontal="left" wrapText="1"/>
    </xf>
    <xf numFmtId="0" fontId="0" fillId="0" borderId="19" xfId="93" applyFont="1" applyFill="1" applyBorder="1" applyAlignment="1">
      <alignment horizontal="left" vertical="center"/>
      <protection/>
    </xf>
    <xf numFmtId="0" fontId="0" fillId="0" borderId="19" xfId="94" applyFont="1" applyFill="1" applyBorder="1" applyAlignment="1">
      <alignment horizontal="left" vertical="center"/>
      <protection/>
    </xf>
    <xf numFmtId="0" fontId="0" fillId="41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63" fillId="0" borderId="19" xfId="94" applyFont="1" applyFill="1" applyBorder="1" applyAlignment="1">
      <alignment horizontal="left"/>
      <protection/>
    </xf>
    <xf numFmtId="0" fontId="0" fillId="0" borderId="19" xfId="93" applyFont="1" applyFill="1" applyBorder="1" applyAlignment="1">
      <alignment horizontal="left"/>
      <protection/>
    </xf>
    <xf numFmtId="0" fontId="19" fillId="38" borderId="19" xfId="0" applyFont="1" applyFill="1" applyBorder="1" applyAlignment="1">
      <alignment horizontal="left"/>
    </xf>
    <xf numFmtId="0" fontId="0" fillId="0" borderId="19" xfId="0" applyFont="1" applyBorder="1" applyAlignment="1" applyProtection="1">
      <alignment vertical="center"/>
      <protection/>
    </xf>
    <xf numFmtId="0" fontId="63" fillId="38" borderId="19" xfId="0" applyFont="1" applyFill="1" applyBorder="1" applyAlignment="1">
      <alignment horizontal="left"/>
    </xf>
    <xf numFmtId="0" fontId="63" fillId="0" borderId="19" xfId="93" applyFont="1" applyFill="1" applyBorder="1" applyAlignment="1">
      <alignment horizontal="left" vertical="center"/>
      <protection/>
    </xf>
    <xf numFmtId="0" fontId="0" fillId="0" borderId="19" xfId="0" applyFont="1" applyFill="1" applyBorder="1" applyAlignment="1">
      <alignment horizontal="left"/>
    </xf>
    <xf numFmtId="0" fontId="0" fillId="0" borderId="19" xfId="0" applyFont="1" applyFill="1" applyBorder="1" applyAlignment="1" applyProtection="1">
      <alignment vertical="center" wrapText="1"/>
      <protection/>
    </xf>
    <xf numFmtId="0" fontId="63" fillId="41" borderId="19" xfId="0" applyFont="1" applyFill="1" applyBorder="1" applyAlignment="1">
      <alignment/>
    </xf>
    <xf numFmtId="0" fontId="0" fillId="0" borderId="19" xfId="0" applyFont="1" applyBorder="1" applyAlignment="1">
      <alignment horizontal="left" vertical="center"/>
    </xf>
    <xf numFmtId="0" fontId="63" fillId="38" borderId="20" xfId="0" applyFont="1" applyFill="1" applyBorder="1" applyAlignment="1">
      <alignment horizontal="center"/>
    </xf>
    <xf numFmtId="0" fontId="19" fillId="38" borderId="20" xfId="0" applyFont="1" applyFill="1" applyBorder="1" applyAlignment="1">
      <alignment horizontal="center"/>
    </xf>
    <xf numFmtId="0" fontId="19" fillId="38" borderId="20" xfId="0" applyFont="1" applyFill="1" applyBorder="1" applyAlignment="1">
      <alignment horizontal="center" wrapText="1"/>
    </xf>
    <xf numFmtId="0" fontId="0" fillId="41" borderId="20" xfId="0" applyFont="1" applyFill="1" applyBorder="1" applyAlignment="1">
      <alignment horizontal="center"/>
    </xf>
    <xf numFmtId="202" fontId="19" fillId="0" borderId="20" xfId="94" applyNumberFormat="1" applyFont="1" applyFill="1" applyBorder="1" applyAlignment="1">
      <alignment horizontal="center" vertical="center"/>
      <protection/>
    </xf>
    <xf numFmtId="0" fontId="63" fillId="41" borderId="20" xfId="0" applyFont="1" applyFill="1" applyBorder="1" applyAlignment="1">
      <alignment horizontal="center"/>
    </xf>
    <xf numFmtId="0" fontId="0" fillId="0" borderId="19" xfId="96" applyFont="1" applyFill="1" applyBorder="1" applyAlignment="1">
      <alignment horizontal="left" vertical="center"/>
      <protection/>
    </xf>
    <xf numFmtId="0" fontId="0" fillId="41" borderId="19" xfId="0" applyFont="1" applyFill="1" applyBorder="1" applyAlignment="1">
      <alignment horizontal="left"/>
    </xf>
    <xf numFmtId="0" fontId="63" fillId="38" borderId="19" xfId="0" applyFont="1" applyFill="1" applyBorder="1" applyAlignment="1">
      <alignment vertical="center" wrapText="1"/>
    </xf>
    <xf numFmtId="0" fontId="7" fillId="0" borderId="39" xfId="0" applyFont="1" applyBorder="1" applyAlignment="1" applyProtection="1">
      <alignment horizontal="center" vertical="center"/>
      <protection/>
    </xf>
    <xf numFmtId="0" fontId="63" fillId="38" borderId="20" xfId="0" applyFont="1" applyFill="1" applyBorder="1" applyAlignment="1">
      <alignment horizontal="center" vertical="center" wrapText="1"/>
    </xf>
    <xf numFmtId="0" fontId="63" fillId="11" borderId="28" xfId="0" applyFont="1" applyFill="1" applyBorder="1" applyAlignment="1">
      <alignment horizontal="center"/>
    </xf>
    <xf numFmtId="1" fontId="7" fillId="8" borderId="28" xfId="0" applyNumberFormat="1" applyFont="1" applyFill="1" applyBorder="1" applyAlignment="1">
      <alignment horizontal="center"/>
    </xf>
    <xf numFmtId="0" fontId="75" fillId="38" borderId="28" xfId="0" applyFont="1" applyFill="1" applyBorder="1" applyAlignment="1">
      <alignment horizontal="center"/>
    </xf>
    <xf numFmtId="0" fontId="75" fillId="38" borderId="44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vertical="center"/>
      <protection/>
    </xf>
    <xf numFmtId="0" fontId="63" fillId="0" borderId="19" xfId="93" applyFont="1" applyFill="1" applyBorder="1" applyAlignment="1">
      <alignment horizontal="left"/>
      <protection/>
    </xf>
    <xf numFmtId="0" fontId="0" fillId="0" borderId="19" xfId="94" applyFont="1" applyFill="1" applyBorder="1" applyAlignment="1">
      <alignment horizontal="left"/>
      <protection/>
    </xf>
    <xf numFmtId="0" fontId="14" fillId="38" borderId="47" xfId="0" applyFont="1" applyFill="1" applyBorder="1" applyAlignment="1">
      <alignment horizontal="center" wrapText="1"/>
    </xf>
    <xf numFmtId="49" fontId="7" fillId="0" borderId="26" xfId="0" applyNumberFormat="1" applyFont="1" applyFill="1" applyBorder="1" applyAlignment="1" applyProtection="1">
      <alignment horizontal="center" vertical="center"/>
      <protection/>
    </xf>
    <xf numFmtId="49" fontId="63" fillId="0" borderId="26" xfId="0" applyNumberFormat="1" applyFont="1" applyFill="1" applyBorder="1" applyAlignment="1">
      <alignment horizontal="center"/>
    </xf>
    <xf numFmtId="0" fontId="19" fillId="38" borderId="26" xfId="0" applyFont="1" applyFill="1" applyBorder="1" applyAlignment="1">
      <alignment horizontal="center" wrapText="1"/>
    </xf>
    <xf numFmtId="49" fontId="63" fillId="38" borderId="26" xfId="0" applyNumberFormat="1" applyFont="1" applyFill="1" applyBorder="1" applyAlignment="1">
      <alignment horizontal="center"/>
    </xf>
    <xf numFmtId="49" fontId="63" fillId="0" borderId="26" xfId="0" applyNumberFormat="1" applyFont="1" applyBorder="1" applyAlignment="1" applyProtection="1">
      <alignment horizontal="center" vertical="center"/>
      <protection/>
    </xf>
    <xf numFmtId="0" fontId="63" fillId="38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center" vertical="center"/>
    </xf>
    <xf numFmtId="49" fontId="63" fillId="41" borderId="26" xfId="0" applyNumberFormat="1" applyFont="1" applyFill="1" applyBorder="1" applyAlignment="1">
      <alignment horizontal="center" vertical="center"/>
    </xf>
    <xf numFmtId="0" fontId="19" fillId="38" borderId="26" xfId="0" applyNumberFormat="1" applyFont="1" applyFill="1" applyBorder="1" applyAlignment="1">
      <alignment horizontal="center"/>
    </xf>
    <xf numFmtId="0" fontId="0" fillId="41" borderId="26" xfId="0" applyFont="1" applyFill="1" applyBorder="1" applyAlignment="1">
      <alignment horizontal="center"/>
    </xf>
    <xf numFmtId="0" fontId="0" fillId="0" borderId="26" xfId="0" applyFont="1" applyBorder="1" applyAlignment="1">
      <alignment horizontal="right"/>
    </xf>
    <xf numFmtId="0" fontId="63" fillId="0" borderId="26" xfId="0" applyFont="1" applyFill="1" applyBorder="1" applyAlignment="1">
      <alignment horizontal="center" vertical="center"/>
    </xf>
    <xf numFmtId="0" fontId="73" fillId="0" borderId="26" xfId="0" applyFont="1" applyBorder="1" applyAlignment="1">
      <alignment horizontal="right"/>
    </xf>
    <xf numFmtId="49" fontId="0" fillId="0" borderId="26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63" fillId="38" borderId="26" xfId="0" applyFont="1" applyFill="1" applyBorder="1" applyAlignment="1">
      <alignment horizontal="center" vertical="center" wrapText="1"/>
    </xf>
    <xf numFmtId="49" fontId="19" fillId="38" borderId="26" xfId="0" applyNumberFormat="1" applyFont="1" applyFill="1" applyBorder="1" applyAlignment="1">
      <alignment horizontal="center"/>
    </xf>
    <xf numFmtId="49" fontId="0" fillId="0" borderId="26" xfId="0" applyNumberFormat="1" applyFont="1" applyBorder="1" applyAlignment="1">
      <alignment horizontal="center" vertical="center"/>
    </xf>
    <xf numFmtId="49" fontId="19" fillId="0" borderId="67" xfId="0" applyNumberFormat="1" applyFont="1" applyFill="1" applyBorder="1" applyAlignment="1">
      <alignment horizontal="center"/>
    </xf>
    <xf numFmtId="1" fontId="12" fillId="35" borderId="40" xfId="0" applyNumberFormat="1" applyFont="1" applyFill="1" applyBorder="1" applyAlignment="1">
      <alignment horizontal="center"/>
    </xf>
    <xf numFmtId="1" fontId="12" fillId="35" borderId="41" xfId="0" applyNumberFormat="1" applyFont="1" applyFill="1" applyBorder="1" applyAlignment="1">
      <alignment horizontal="center"/>
    </xf>
    <xf numFmtId="1" fontId="12" fillId="35" borderId="58" xfId="0" applyNumberFormat="1" applyFont="1" applyFill="1" applyBorder="1" applyAlignment="1">
      <alignment horizontal="center"/>
    </xf>
    <xf numFmtId="1" fontId="12" fillId="35" borderId="88" xfId="0" applyNumberFormat="1" applyFont="1" applyFill="1" applyBorder="1" applyAlignment="1">
      <alignment horizontal="center"/>
    </xf>
    <xf numFmtId="0" fontId="14" fillId="38" borderId="38" xfId="0" applyFont="1" applyFill="1" applyBorder="1" applyAlignment="1">
      <alignment horizont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63" fillId="0" borderId="19" xfId="0" applyFont="1" applyFill="1" applyBorder="1" applyAlignment="1">
      <alignment horizontal="center"/>
    </xf>
    <xf numFmtId="49" fontId="0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/>
      <protection/>
    </xf>
    <xf numFmtId="202" fontId="19" fillId="0" borderId="19" xfId="93" applyNumberFormat="1" applyFont="1" applyFill="1" applyBorder="1" applyAlignment="1">
      <alignment horizontal="center" vertical="center"/>
      <protection/>
    </xf>
    <xf numFmtId="0" fontId="19" fillId="38" borderId="19" xfId="0" applyFont="1" applyFill="1" applyBorder="1" applyAlignment="1">
      <alignment horizontal="center" wrapText="1"/>
    </xf>
    <xf numFmtId="0" fontId="63" fillId="38" borderId="19" xfId="0" applyFont="1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63" fillId="0" borderId="19" xfId="0" applyFont="1" applyBorder="1" applyAlignment="1" applyProtection="1">
      <alignment horizontal="center" vertical="center"/>
      <protection/>
    </xf>
    <xf numFmtId="0" fontId="63" fillId="0" borderId="19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63" fillId="41" borderId="19" xfId="0" applyFont="1" applyFill="1" applyBorder="1" applyAlignment="1">
      <alignment horizontal="center"/>
    </xf>
    <xf numFmtId="0" fontId="72" fillId="0" borderId="19" xfId="0" applyFont="1" applyFill="1" applyBorder="1" applyAlignment="1" applyProtection="1">
      <alignment horizontal="center" vertical="center" wrapText="1"/>
      <protection/>
    </xf>
    <xf numFmtId="0" fontId="19" fillId="38" borderId="19" xfId="0" applyNumberFormat="1" applyFont="1" applyFill="1" applyBorder="1" applyAlignment="1">
      <alignment horizontal="center"/>
    </xf>
    <xf numFmtId="0" fontId="0" fillId="41" borderId="19" xfId="0" applyFont="1" applyFill="1" applyBorder="1" applyAlignment="1">
      <alignment horizontal="center"/>
    </xf>
    <xf numFmtId="202" fontId="19" fillId="0" borderId="19" xfId="94" applyNumberFormat="1" applyFont="1" applyFill="1" applyBorder="1" applyAlignment="1">
      <alignment horizontal="center" vertical="center"/>
      <protection/>
    </xf>
    <xf numFmtId="49" fontId="63" fillId="0" borderId="79" xfId="0" applyNumberFormat="1" applyFont="1" applyFill="1" applyBorder="1" applyAlignment="1">
      <alignment horizontal="center"/>
    </xf>
    <xf numFmtId="0" fontId="63" fillId="0" borderId="23" xfId="0" applyFont="1" applyFill="1" applyBorder="1" applyAlignment="1">
      <alignment horizontal="center"/>
    </xf>
    <xf numFmtId="49" fontId="75" fillId="38" borderId="67" xfId="0" applyNumberFormat="1" applyFont="1" applyFill="1" applyBorder="1" applyAlignment="1">
      <alignment horizontal="center"/>
    </xf>
    <xf numFmtId="0" fontId="75" fillId="38" borderId="43" xfId="0" applyFont="1" applyFill="1" applyBorder="1" applyAlignment="1">
      <alignment horizontal="center"/>
    </xf>
    <xf numFmtId="0" fontId="4" fillId="35" borderId="78" xfId="0" applyFont="1" applyFill="1" applyBorder="1" applyAlignment="1">
      <alignment horizont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16" xfId="0" applyFont="1" applyBorder="1" applyAlignment="1">
      <alignment vertical="center"/>
    </xf>
    <xf numFmtId="49" fontId="13" fillId="0" borderId="28" xfId="0" applyNumberFormat="1" applyFont="1" applyFill="1" applyBorder="1" applyAlignment="1" applyProtection="1">
      <alignment vertical="center"/>
      <protection/>
    </xf>
    <xf numFmtId="0" fontId="27" fillId="0" borderId="3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43" xfId="0" applyFont="1" applyBorder="1" applyAlignment="1">
      <alignment horizontal="center"/>
    </xf>
    <xf numFmtId="49" fontId="7" fillId="0" borderId="47" xfId="0" applyNumberFormat="1" applyFont="1" applyBorder="1" applyAlignment="1" applyProtection="1">
      <alignment horizontal="center" vertical="center"/>
      <protection/>
    </xf>
    <xf numFmtId="49" fontId="7" fillId="0" borderId="67" xfId="0" applyNumberFormat="1" applyFont="1" applyFill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43" xfId="0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center" vertical="center"/>
      <protection/>
    </xf>
    <xf numFmtId="49" fontId="76" fillId="0" borderId="18" xfId="0" applyNumberFormat="1" applyFont="1" applyBorder="1" applyAlignment="1" applyProtection="1">
      <alignment horizontal="left" vertical="center"/>
      <protection/>
    </xf>
    <xf numFmtId="0" fontId="77" fillId="0" borderId="23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77" fillId="0" borderId="89" xfId="0" applyFont="1" applyBorder="1" applyAlignment="1">
      <alignment horizontal="center"/>
    </xf>
    <xf numFmtId="0" fontId="78" fillId="0" borderId="28" xfId="0" applyFont="1" applyFill="1" applyBorder="1" applyAlignment="1" applyProtection="1">
      <alignment vertical="center" wrapText="1"/>
      <protection/>
    </xf>
    <xf numFmtId="0" fontId="26" fillId="0" borderId="18" xfId="0" applyFont="1" applyBorder="1" applyAlignment="1">
      <alignment horizontal="left"/>
    </xf>
    <xf numFmtId="0" fontId="76" fillId="0" borderId="28" xfId="0" applyFont="1" applyBorder="1" applyAlignment="1">
      <alignment/>
    </xf>
    <xf numFmtId="0" fontId="7" fillId="0" borderId="79" xfId="0" applyFont="1" applyBorder="1" applyAlignment="1">
      <alignment horizontal="center"/>
    </xf>
    <xf numFmtId="0" fontId="75" fillId="0" borderId="67" xfId="0" applyFont="1" applyBorder="1" applyAlignment="1" applyProtection="1">
      <alignment horizontal="center" vertical="center"/>
      <protection/>
    </xf>
    <xf numFmtId="0" fontId="14" fillId="0" borderId="38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5" fillId="0" borderId="43" xfId="0" applyFont="1" applyBorder="1" applyAlignment="1" applyProtection="1">
      <alignment horizontal="center" vertical="center"/>
      <protection/>
    </xf>
    <xf numFmtId="0" fontId="75" fillId="0" borderId="90" xfId="0" applyFont="1" applyBorder="1" applyAlignment="1" applyProtection="1">
      <alignment horizontal="center" vertical="center"/>
      <protection/>
    </xf>
    <xf numFmtId="0" fontId="27" fillId="0" borderId="60" xfId="0" applyFont="1" applyBorder="1" applyAlignment="1">
      <alignment horizontal="center"/>
    </xf>
    <xf numFmtId="49" fontId="76" fillId="0" borderId="38" xfId="0" applyNumberFormat="1" applyFont="1" applyBorder="1" applyAlignment="1" applyProtection="1">
      <alignment horizontal="left" vertical="center"/>
      <protection/>
    </xf>
    <xf numFmtId="0" fontId="27" fillId="0" borderId="71" xfId="0" applyFont="1" applyBorder="1" applyAlignment="1">
      <alignment horizontal="center"/>
    </xf>
    <xf numFmtId="0" fontId="78" fillId="0" borderId="19" xfId="0" applyFont="1" applyFill="1" applyBorder="1" applyAlignment="1" applyProtection="1">
      <alignment vertical="center" wrapText="1"/>
      <protection/>
    </xf>
    <xf numFmtId="0" fontId="77" fillId="0" borderId="52" xfId="0" applyFont="1" applyBorder="1" applyAlignment="1">
      <alignment horizontal="center"/>
    </xf>
    <xf numFmtId="49" fontId="13" fillId="0" borderId="43" xfId="0" applyNumberFormat="1" applyFont="1" applyFill="1" applyBorder="1" applyAlignment="1" applyProtection="1">
      <alignment horizontal="left" vertical="center"/>
      <protection/>
    </xf>
    <xf numFmtId="197" fontId="0" fillId="13" borderId="89" xfId="0" applyNumberFormat="1" applyFill="1" applyBorder="1" applyAlignment="1">
      <alignment horizontal="center"/>
    </xf>
    <xf numFmtId="197" fontId="0" fillId="13" borderId="91" xfId="0" applyNumberFormat="1" applyFont="1" applyFill="1" applyBorder="1" applyAlignment="1">
      <alignment horizontal="center"/>
    </xf>
    <xf numFmtId="1" fontId="0" fillId="11" borderId="91" xfId="0" applyNumberFormat="1" applyFont="1" applyFill="1" applyBorder="1" applyAlignment="1">
      <alignment/>
    </xf>
    <xf numFmtId="0" fontId="0" fillId="37" borderId="91" xfId="0" applyFont="1" applyFill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197" fontId="0" fillId="0" borderId="91" xfId="0" applyNumberFormat="1" applyFont="1" applyFill="1" applyBorder="1" applyAlignment="1">
      <alignment horizontal="center"/>
    </xf>
    <xf numFmtId="197" fontId="0" fillId="0" borderId="91" xfId="0" applyNumberFormat="1" applyFont="1" applyFill="1" applyBorder="1" applyAlignment="1">
      <alignment horizontal="center"/>
    </xf>
    <xf numFmtId="1" fontId="0" fillId="8" borderId="91" xfId="0" applyNumberFormat="1" applyFont="1" applyFill="1" applyBorder="1" applyAlignment="1">
      <alignment horizontal="center"/>
    </xf>
    <xf numFmtId="0" fontId="0" fillId="10" borderId="91" xfId="0" applyFont="1" applyFill="1" applyBorder="1" applyAlignment="1">
      <alignment horizontal="center"/>
    </xf>
    <xf numFmtId="0" fontId="0" fillId="10" borderId="90" xfId="0" applyFont="1" applyFill="1" applyBorder="1" applyAlignment="1">
      <alignment horizontal="center"/>
    </xf>
    <xf numFmtId="0" fontId="26" fillId="38" borderId="38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 applyProtection="1">
      <alignment vertical="center"/>
      <protection/>
    </xf>
    <xf numFmtId="0" fontId="27" fillId="0" borderId="61" xfId="0" applyFont="1" applyBorder="1" applyAlignment="1">
      <alignment horizontal="center"/>
    </xf>
    <xf numFmtId="0" fontId="76" fillId="38" borderId="43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2" fillId="16" borderId="19" xfId="0" applyFont="1" applyFill="1" applyBorder="1" applyAlignment="1">
      <alignment horizontal="center"/>
    </xf>
    <xf numFmtId="0" fontId="2" fillId="16" borderId="16" xfId="0" applyFont="1" applyFill="1" applyBorder="1" applyAlignment="1">
      <alignment horizontal="center"/>
    </xf>
    <xf numFmtId="0" fontId="2" fillId="16" borderId="20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15" fontId="5" fillId="36" borderId="52" xfId="0" applyNumberFormat="1" applyFont="1" applyFill="1" applyBorder="1" applyAlignment="1">
      <alignment horizontal="center"/>
    </xf>
    <xf numFmtId="15" fontId="5" fillId="36" borderId="53" xfId="0" applyNumberFormat="1" applyFont="1" applyFill="1" applyBorder="1" applyAlignment="1">
      <alignment horizontal="center"/>
    </xf>
    <xf numFmtId="15" fontId="5" fillId="36" borderId="5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Date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eading bold" xfId="53"/>
    <cellStyle name="Hyperlink" xfId="54"/>
    <cellStyle name="Check Cell" xfId="55"/>
    <cellStyle name="Input" xfId="56"/>
    <cellStyle name="Linked Cell" xfId="57"/>
    <cellStyle name="Navadno 2" xfId="58"/>
    <cellStyle name="Navadno 4" xfId="59"/>
    <cellStyle name="Navadno_S8E-P" xfId="60"/>
    <cellStyle name="Neutral" xfId="61"/>
    <cellStyle name="Normal 10" xfId="62"/>
    <cellStyle name="Normal 11" xfId="63"/>
    <cellStyle name="Normal 12" xfId="64"/>
    <cellStyle name="Normal 13" xfId="65"/>
    <cellStyle name="Normal 14" xfId="66"/>
    <cellStyle name="Normal 15" xfId="67"/>
    <cellStyle name="Normal 16" xfId="68"/>
    <cellStyle name="Normal 17" xfId="69"/>
    <cellStyle name="Normal 18" xfId="70"/>
    <cellStyle name="Normal 2" xfId="71"/>
    <cellStyle name="Normal 3" xfId="72"/>
    <cellStyle name="Normal 4" xfId="73"/>
    <cellStyle name="Normal 4 2" xfId="74"/>
    <cellStyle name="Normal 4 3" xfId="75"/>
    <cellStyle name="Normal 4 4" xfId="76"/>
    <cellStyle name="Normal 4 5" xfId="77"/>
    <cellStyle name="Normal 5" xfId="78"/>
    <cellStyle name="Normal 6" xfId="79"/>
    <cellStyle name="Normal 7" xfId="80"/>
    <cellStyle name="Normal 8" xfId="81"/>
    <cellStyle name="Normal 9" xfId="82"/>
    <cellStyle name="normální_List1" xfId="83"/>
    <cellStyle name="Note" xfId="84"/>
    <cellStyle name="Output" xfId="85"/>
    <cellStyle name="Percent" xfId="86"/>
    <cellStyle name="Rank" xfId="87"/>
    <cellStyle name="Result Header" xfId="88"/>
    <cellStyle name="Title" xfId="89"/>
    <cellStyle name="Total" xfId="90"/>
    <cellStyle name="Units" xfId="91"/>
    <cellStyle name="Warning Text" xfId="92"/>
    <cellStyle name="Обычный 2" xfId="93"/>
    <cellStyle name="Обычный 2 2" xfId="94"/>
    <cellStyle name="Обычный 3" xfId="95"/>
    <cellStyle name="Обычный 4" xfId="96"/>
    <cellStyle name="Обычный 5" xfId="97"/>
  </cellStyles>
  <dxfs count="9">
    <dxf>
      <font>
        <b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3.421875" style="0" customWidth="1"/>
    <col min="2" max="2" width="9.57421875" style="0" customWidth="1"/>
    <col min="3" max="3" width="20.28125" style="0" customWidth="1"/>
    <col min="4" max="4" width="11.7109375" style="0" customWidth="1"/>
    <col min="5" max="5" width="7.8515625" style="0" customWidth="1"/>
    <col min="6" max="21" width="5.140625" style="0" customWidth="1"/>
    <col min="22" max="22" width="4.7109375" style="2" customWidth="1"/>
    <col min="23" max="24" width="5.140625" style="2" customWidth="1"/>
    <col min="25" max="25" width="9.57421875" style="0" customWidth="1"/>
  </cols>
  <sheetData>
    <row r="1" spans="24:25" ht="12.75">
      <c r="X1" s="32"/>
      <c r="Y1" s="15"/>
    </row>
    <row r="2" spans="2:23" ht="15">
      <c r="B2" s="6" t="s">
        <v>13</v>
      </c>
      <c r="C2" s="6"/>
      <c r="D2" s="6"/>
      <c r="E2" s="6"/>
      <c r="F2" s="6"/>
      <c r="G2" s="6"/>
      <c r="H2" s="6"/>
      <c r="I2" s="6"/>
      <c r="P2" s="16" t="s">
        <v>194</v>
      </c>
      <c r="Q2" s="17"/>
      <c r="R2" s="17"/>
      <c r="S2" s="17"/>
      <c r="T2" s="17"/>
      <c r="U2" s="17"/>
      <c r="V2" s="32"/>
      <c r="W2" s="32"/>
    </row>
    <row r="3" spans="2:4" ht="6.75" customHeight="1">
      <c r="B3" t="s">
        <v>14</v>
      </c>
      <c r="D3" s="2"/>
    </row>
    <row r="4" spans="2:23" ht="15.75">
      <c r="B4" s="980" t="s">
        <v>1031</v>
      </c>
      <c r="C4" s="980"/>
      <c r="D4" s="980"/>
      <c r="E4" s="980"/>
      <c r="F4" s="980"/>
      <c r="G4" s="980"/>
      <c r="H4" s="980"/>
      <c r="I4" s="980"/>
      <c r="J4" s="980"/>
      <c r="K4" s="980"/>
      <c r="L4" s="980"/>
      <c r="M4" s="980"/>
      <c r="N4" s="980"/>
      <c r="O4" s="980"/>
      <c r="P4" s="980"/>
      <c r="Q4" s="980"/>
      <c r="R4" s="980"/>
      <c r="S4" s="980"/>
      <c r="T4" s="980"/>
      <c r="U4" s="980"/>
      <c r="V4" s="980"/>
      <c r="W4" s="980"/>
    </row>
    <row r="5" ht="7.5" customHeight="1" thickBot="1"/>
    <row r="6" spans="1:24" ht="13.5" thickBot="1">
      <c r="A6" s="26" t="s">
        <v>1014</v>
      </c>
      <c r="B6" s="27"/>
      <c r="C6" s="27"/>
      <c r="D6" s="3"/>
      <c r="E6" s="3"/>
      <c r="F6" s="3"/>
      <c r="G6" s="10"/>
      <c r="H6" s="8" t="s">
        <v>21</v>
      </c>
      <c r="I6" s="9"/>
      <c r="J6" s="10"/>
      <c r="K6" s="8" t="s">
        <v>22</v>
      </c>
      <c r="L6" s="9"/>
      <c r="M6" s="10"/>
      <c r="N6" s="8" t="s">
        <v>23</v>
      </c>
      <c r="O6" s="9"/>
      <c r="P6" s="10"/>
      <c r="Q6" s="8" t="s">
        <v>24</v>
      </c>
      <c r="R6" s="9"/>
      <c r="S6" s="10"/>
      <c r="T6" s="8" t="s">
        <v>25</v>
      </c>
      <c r="U6" s="9"/>
      <c r="V6" s="8"/>
      <c r="W6" s="8" t="s">
        <v>26</v>
      </c>
      <c r="X6" s="9"/>
    </row>
    <row r="7" spans="1:25" ht="60" customHeight="1" thickBot="1">
      <c r="A7" s="11" t="s">
        <v>15</v>
      </c>
      <c r="B7" s="12" t="s">
        <v>16</v>
      </c>
      <c r="C7" s="13" t="s">
        <v>17</v>
      </c>
      <c r="D7" s="11" t="s">
        <v>18</v>
      </c>
      <c r="E7" s="11" t="s">
        <v>19</v>
      </c>
      <c r="F7" s="31" t="s">
        <v>20</v>
      </c>
      <c r="G7" s="165" t="s">
        <v>27</v>
      </c>
      <c r="H7" s="166" t="s">
        <v>36</v>
      </c>
      <c r="I7" s="167" t="s">
        <v>28</v>
      </c>
      <c r="J7" s="165" t="s">
        <v>27</v>
      </c>
      <c r="K7" s="166" t="s">
        <v>36</v>
      </c>
      <c r="L7" s="167" t="s">
        <v>28</v>
      </c>
      <c r="M7" s="165" t="s">
        <v>27</v>
      </c>
      <c r="N7" s="166" t="s">
        <v>36</v>
      </c>
      <c r="O7" s="167" t="s">
        <v>28</v>
      </c>
      <c r="P7" s="165" t="s">
        <v>27</v>
      </c>
      <c r="Q7" s="166" t="s">
        <v>36</v>
      </c>
      <c r="R7" s="167" t="s">
        <v>28</v>
      </c>
      <c r="S7" s="165" t="s">
        <v>27</v>
      </c>
      <c r="T7" s="166" t="s">
        <v>36</v>
      </c>
      <c r="U7" s="167" t="s">
        <v>28</v>
      </c>
      <c r="V7" s="168" t="s">
        <v>27</v>
      </c>
      <c r="W7" s="166" t="s">
        <v>36</v>
      </c>
      <c r="X7" s="167" t="s">
        <v>28</v>
      </c>
      <c r="Y7" s="5"/>
    </row>
    <row r="8" spans="1:26" ht="12.75">
      <c r="A8" s="177">
        <v>1</v>
      </c>
      <c r="B8" s="179" t="s">
        <v>195</v>
      </c>
      <c r="C8" s="175" t="s">
        <v>65</v>
      </c>
      <c r="D8" s="159" t="s">
        <v>66</v>
      </c>
      <c r="E8" s="101" t="s">
        <v>7</v>
      </c>
      <c r="F8" s="172" t="s">
        <v>122</v>
      </c>
      <c r="G8" s="169">
        <v>28</v>
      </c>
      <c r="H8" s="170">
        <v>0</v>
      </c>
      <c r="I8" s="271">
        <v>28</v>
      </c>
      <c r="J8" s="169">
        <v>42</v>
      </c>
      <c r="K8" s="170">
        <v>0</v>
      </c>
      <c r="L8" s="271">
        <v>42</v>
      </c>
      <c r="M8" s="169">
        <v>9</v>
      </c>
      <c r="N8" s="170">
        <v>4</v>
      </c>
      <c r="O8" s="171">
        <v>13</v>
      </c>
      <c r="P8" s="272">
        <v>14</v>
      </c>
      <c r="Q8" s="170">
        <v>0</v>
      </c>
      <c r="R8" s="171">
        <v>14</v>
      </c>
      <c r="S8" s="272">
        <v>32</v>
      </c>
      <c r="T8" s="170">
        <v>2</v>
      </c>
      <c r="U8" s="271">
        <v>34</v>
      </c>
      <c r="V8" s="361">
        <f aca="true" t="shared" si="0" ref="V8:V23">S8+P8+M8+J8+G8</f>
        <v>125</v>
      </c>
      <c r="W8" s="283">
        <f aca="true" t="shared" si="1" ref="W8:X22">T8+Q8+N8+K8+H8</f>
        <v>6</v>
      </c>
      <c r="X8" s="362">
        <f t="shared" si="1"/>
        <v>131</v>
      </c>
      <c r="Z8" s="29"/>
    </row>
    <row r="9" spans="1:26" ht="12.75">
      <c r="A9" s="178">
        <v>2</v>
      </c>
      <c r="B9" s="180" t="s">
        <v>196</v>
      </c>
      <c r="C9" s="164" t="s">
        <v>43</v>
      </c>
      <c r="D9" s="160" t="s">
        <v>44</v>
      </c>
      <c r="E9" s="99" t="s">
        <v>42</v>
      </c>
      <c r="F9" s="173" t="s">
        <v>45</v>
      </c>
      <c r="G9" s="59">
        <v>24</v>
      </c>
      <c r="H9" s="44">
        <v>4</v>
      </c>
      <c r="I9" s="100">
        <v>28</v>
      </c>
      <c r="J9" s="59">
        <v>32</v>
      </c>
      <c r="K9" s="44">
        <v>0</v>
      </c>
      <c r="L9" s="100">
        <v>32</v>
      </c>
      <c r="M9" s="59">
        <v>8</v>
      </c>
      <c r="N9" s="44">
        <v>2</v>
      </c>
      <c r="O9" s="60">
        <v>10</v>
      </c>
      <c r="P9" s="61">
        <v>7</v>
      </c>
      <c r="Q9" s="44">
        <v>0</v>
      </c>
      <c r="R9" s="60">
        <v>7</v>
      </c>
      <c r="S9" s="61">
        <v>25</v>
      </c>
      <c r="T9" s="44">
        <v>1</v>
      </c>
      <c r="U9" s="100">
        <v>26</v>
      </c>
      <c r="V9" s="363">
        <f>S9+P9+M9+J9+G9</f>
        <v>96</v>
      </c>
      <c r="W9" s="98">
        <f t="shared" si="1"/>
        <v>7</v>
      </c>
      <c r="X9" s="364">
        <f>U9+R9+O9+L9+I9</f>
        <v>103</v>
      </c>
      <c r="Z9" s="29"/>
    </row>
    <row r="10" spans="1:27" ht="14.25" customHeight="1">
      <c r="A10" s="365">
        <v>3</v>
      </c>
      <c r="B10" s="180" t="s">
        <v>197</v>
      </c>
      <c r="C10" s="164" t="s">
        <v>125</v>
      </c>
      <c r="D10" s="160" t="s">
        <v>123</v>
      </c>
      <c r="E10" s="99" t="s">
        <v>0</v>
      </c>
      <c r="F10" s="173" t="s">
        <v>126</v>
      </c>
      <c r="G10" s="59">
        <v>18</v>
      </c>
      <c r="H10" s="44">
        <v>1</v>
      </c>
      <c r="I10" s="100">
        <v>19</v>
      </c>
      <c r="J10" s="59">
        <v>23</v>
      </c>
      <c r="K10" s="44">
        <v>0</v>
      </c>
      <c r="L10" s="100">
        <v>23</v>
      </c>
      <c r="M10" s="59">
        <v>8</v>
      </c>
      <c r="N10" s="44">
        <v>0</v>
      </c>
      <c r="O10" s="60">
        <v>8</v>
      </c>
      <c r="P10" s="61">
        <v>10</v>
      </c>
      <c r="Q10" s="44">
        <v>0</v>
      </c>
      <c r="R10" s="60">
        <v>10</v>
      </c>
      <c r="S10" s="61">
        <v>19</v>
      </c>
      <c r="T10" s="44">
        <v>0</v>
      </c>
      <c r="U10" s="100">
        <v>19</v>
      </c>
      <c r="V10" s="363">
        <f t="shared" si="0"/>
        <v>78</v>
      </c>
      <c r="W10" s="98">
        <f t="shared" si="1"/>
        <v>1</v>
      </c>
      <c r="X10" s="364">
        <f t="shared" si="1"/>
        <v>79</v>
      </c>
      <c r="Z10" s="29"/>
      <c r="AA10" s="30"/>
    </row>
    <row r="11" spans="1:27" ht="14.25" customHeight="1">
      <c r="A11" s="178">
        <v>4</v>
      </c>
      <c r="B11" s="180" t="s">
        <v>198</v>
      </c>
      <c r="C11" s="164" t="s">
        <v>29</v>
      </c>
      <c r="D11" s="160" t="s">
        <v>123</v>
      </c>
      <c r="E11" s="99" t="s">
        <v>7</v>
      </c>
      <c r="F11" s="173" t="s">
        <v>124</v>
      </c>
      <c r="G11" s="59">
        <v>16</v>
      </c>
      <c r="H11" s="44">
        <v>1</v>
      </c>
      <c r="I11" s="100">
        <v>17</v>
      </c>
      <c r="J11" s="59">
        <v>27</v>
      </c>
      <c r="K11" s="44">
        <v>0</v>
      </c>
      <c r="L11" s="100">
        <v>27</v>
      </c>
      <c r="M11" s="59">
        <v>9</v>
      </c>
      <c r="N11" s="44">
        <v>1</v>
      </c>
      <c r="O11" s="60">
        <v>10</v>
      </c>
      <c r="P11" s="61">
        <v>9</v>
      </c>
      <c r="Q11" s="44">
        <v>0</v>
      </c>
      <c r="R11" s="60">
        <v>9</v>
      </c>
      <c r="S11" s="61">
        <v>22</v>
      </c>
      <c r="T11" s="44">
        <v>3</v>
      </c>
      <c r="U11" s="100">
        <v>25</v>
      </c>
      <c r="V11" s="363">
        <f t="shared" si="0"/>
        <v>83</v>
      </c>
      <c r="W11" s="98">
        <f t="shared" si="1"/>
        <v>5</v>
      </c>
      <c r="X11" s="364">
        <f t="shared" si="1"/>
        <v>88</v>
      </c>
      <c r="Z11" s="29"/>
      <c r="AA11" s="30"/>
    </row>
    <row r="12" spans="1:26" ht="12.75">
      <c r="A12" s="178">
        <v>5</v>
      </c>
      <c r="B12" s="180" t="s">
        <v>199</v>
      </c>
      <c r="C12" s="164" t="s">
        <v>210</v>
      </c>
      <c r="D12" s="160" t="s">
        <v>211</v>
      </c>
      <c r="E12" s="99" t="s">
        <v>109</v>
      </c>
      <c r="F12" s="173" t="s">
        <v>212</v>
      </c>
      <c r="G12" s="59">
        <v>10</v>
      </c>
      <c r="H12" s="44">
        <v>5</v>
      </c>
      <c r="I12" s="100">
        <v>15</v>
      </c>
      <c r="J12" s="59">
        <v>17</v>
      </c>
      <c r="K12" s="44">
        <v>0</v>
      </c>
      <c r="L12" s="100">
        <v>17</v>
      </c>
      <c r="M12" s="981" t="s">
        <v>369</v>
      </c>
      <c r="N12" s="982"/>
      <c r="O12" s="983"/>
      <c r="P12" s="61">
        <v>6</v>
      </c>
      <c r="Q12" s="44">
        <v>0</v>
      </c>
      <c r="R12" s="60">
        <v>6</v>
      </c>
      <c r="S12" s="61">
        <v>9</v>
      </c>
      <c r="T12" s="44">
        <v>4</v>
      </c>
      <c r="U12" s="100">
        <v>13</v>
      </c>
      <c r="V12" s="363">
        <f>S12+P12+J12+G12</f>
        <v>42</v>
      </c>
      <c r="W12" s="98">
        <f t="shared" si="1"/>
        <v>9</v>
      </c>
      <c r="X12" s="364">
        <f t="shared" si="1"/>
        <v>51</v>
      </c>
      <c r="Z12" s="29"/>
    </row>
    <row r="13" spans="1:26" s="14" customFormat="1" ht="12.75">
      <c r="A13" s="178">
        <v>6</v>
      </c>
      <c r="B13" s="180" t="s">
        <v>200</v>
      </c>
      <c r="C13" s="164" t="s">
        <v>127</v>
      </c>
      <c r="D13" s="161" t="s">
        <v>46</v>
      </c>
      <c r="E13" s="99" t="s">
        <v>6</v>
      </c>
      <c r="F13" s="173" t="s">
        <v>70</v>
      </c>
      <c r="G13" s="59">
        <v>25</v>
      </c>
      <c r="H13" s="44">
        <v>0</v>
      </c>
      <c r="I13" s="100">
        <v>25</v>
      </c>
      <c r="J13" s="59">
        <v>61</v>
      </c>
      <c r="K13" s="44">
        <v>0</v>
      </c>
      <c r="L13" s="100">
        <v>61</v>
      </c>
      <c r="M13" s="59">
        <v>18</v>
      </c>
      <c r="N13" s="44">
        <v>0</v>
      </c>
      <c r="O13" s="60">
        <v>18</v>
      </c>
      <c r="P13" s="61">
        <v>20</v>
      </c>
      <c r="Q13" s="44">
        <v>0</v>
      </c>
      <c r="R13" s="60">
        <v>20</v>
      </c>
      <c r="S13" s="61">
        <v>49</v>
      </c>
      <c r="T13" s="44">
        <v>0</v>
      </c>
      <c r="U13" s="100">
        <v>49</v>
      </c>
      <c r="V13" s="363">
        <f t="shared" si="0"/>
        <v>173</v>
      </c>
      <c r="W13" s="98">
        <f t="shared" si="1"/>
        <v>0</v>
      </c>
      <c r="X13" s="364">
        <f t="shared" si="1"/>
        <v>173</v>
      </c>
      <c r="Z13" s="77"/>
    </row>
    <row r="14" spans="1:24" s="14" customFormat="1" ht="14.25" customHeight="1">
      <c r="A14" s="178">
        <v>7</v>
      </c>
      <c r="B14" s="432" t="s">
        <v>201</v>
      </c>
      <c r="C14" s="164" t="s">
        <v>67</v>
      </c>
      <c r="D14" s="162" t="s">
        <v>213</v>
      </c>
      <c r="E14" s="99" t="s">
        <v>3</v>
      </c>
      <c r="F14" s="173" t="s">
        <v>112</v>
      </c>
      <c r="G14" s="59">
        <v>6</v>
      </c>
      <c r="H14" s="44">
        <v>0</v>
      </c>
      <c r="I14" s="100">
        <v>6</v>
      </c>
      <c r="J14" s="59">
        <v>9</v>
      </c>
      <c r="K14" s="44">
        <v>1</v>
      </c>
      <c r="L14" s="100">
        <v>10</v>
      </c>
      <c r="M14" s="430"/>
      <c r="N14" s="76"/>
      <c r="O14" s="431"/>
      <c r="P14" s="61">
        <v>5</v>
      </c>
      <c r="Q14" s="44">
        <v>0</v>
      </c>
      <c r="R14" s="60">
        <v>5</v>
      </c>
      <c r="S14" s="61">
        <v>6</v>
      </c>
      <c r="T14" s="44">
        <v>1</v>
      </c>
      <c r="U14" s="100">
        <v>7</v>
      </c>
      <c r="V14" s="363">
        <f t="shared" si="0"/>
        <v>26</v>
      </c>
      <c r="W14" s="98">
        <f t="shared" si="1"/>
        <v>2</v>
      </c>
      <c r="X14" s="364">
        <f t="shared" si="1"/>
        <v>28</v>
      </c>
    </row>
    <row r="15" spans="1:26" s="14" customFormat="1" ht="12.75">
      <c r="A15" s="178">
        <v>8</v>
      </c>
      <c r="B15" s="180" t="s">
        <v>202</v>
      </c>
      <c r="C15" s="164" t="s">
        <v>128</v>
      </c>
      <c r="D15" s="160" t="s">
        <v>30</v>
      </c>
      <c r="E15" s="99" t="s">
        <v>2</v>
      </c>
      <c r="F15" s="173" t="s">
        <v>31</v>
      </c>
      <c r="G15" s="59">
        <v>31</v>
      </c>
      <c r="H15" s="44">
        <v>4</v>
      </c>
      <c r="I15" s="100">
        <v>35</v>
      </c>
      <c r="J15" s="59">
        <v>41</v>
      </c>
      <c r="K15" s="44">
        <v>1</v>
      </c>
      <c r="L15" s="100">
        <v>42</v>
      </c>
      <c r="M15" s="59">
        <v>7</v>
      </c>
      <c r="N15" s="44">
        <v>3</v>
      </c>
      <c r="O15" s="60">
        <v>10</v>
      </c>
      <c r="P15" s="61">
        <v>12</v>
      </c>
      <c r="Q15" s="44">
        <v>1</v>
      </c>
      <c r="R15" s="60">
        <v>13</v>
      </c>
      <c r="S15" s="61">
        <v>37</v>
      </c>
      <c r="T15" s="44">
        <v>5</v>
      </c>
      <c r="U15" s="100">
        <v>42</v>
      </c>
      <c r="V15" s="363">
        <f t="shared" si="0"/>
        <v>128</v>
      </c>
      <c r="W15" s="98">
        <f t="shared" si="1"/>
        <v>14</v>
      </c>
      <c r="X15" s="364">
        <f t="shared" si="1"/>
        <v>142</v>
      </c>
      <c r="Z15" s="77"/>
    </row>
    <row r="16" spans="1:26" ht="12.75">
      <c r="A16" s="178">
        <v>9</v>
      </c>
      <c r="B16" s="526" t="s">
        <v>766</v>
      </c>
      <c r="C16" s="164" t="s">
        <v>32</v>
      </c>
      <c r="D16" s="160" t="s">
        <v>214</v>
      </c>
      <c r="E16" s="99" t="s">
        <v>9</v>
      </c>
      <c r="F16" s="173" t="s">
        <v>215</v>
      </c>
      <c r="G16" s="59">
        <v>26</v>
      </c>
      <c r="H16" s="44">
        <v>4</v>
      </c>
      <c r="I16" s="100">
        <v>30</v>
      </c>
      <c r="J16" s="59">
        <v>34</v>
      </c>
      <c r="K16" s="44">
        <v>0</v>
      </c>
      <c r="L16" s="100">
        <v>34</v>
      </c>
      <c r="M16" s="59">
        <v>12</v>
      </c>
      <c r="N16" s="44">
        <v>1</v>
      </c>
      <c r="O16" s="60">
        <v>13</v>
      </c>
      <c r="P16" s="61">
        <v>10</v>
      </c>
      <c r="Q16" s="44">
        <v>0</v>
      </c>
      <c r="R16" s="60">
        <v>10</v>
      </c>
      <c r="S16" s="61">
        <v>26</v>
      </c>
      <c r="T16" s="44">
        <v>1</v>
      </c>
      <c r="U16" s="100">
        <v>27</v>
      </c>
      <c r="V16" s="363">
        <f>S16+P16+M16+J16+G16</f>
        <v>108</v>
      </c>
      <c r="W16" s="98">
        <f>T16+Q16+N16+K16+H16</f>
        <v>6</v>
      </c>
      <c r="X16" s="364">
        <f>U16+R16+O16+L16+I16</f>
        <v>114</v>
      </c>
      <c r="Z16" s="29"/>
    </row>
    <row r="17" spans="1:26" ht="12.75">
      <c r="A17" s="178">
        <v>10</v>
      </c>
      <c r="B17" s="180" t="s">
        <v>203</v>
      </c>
      <c r="C17" s="164" t="s">
        <v>216</v>
      </c>
      <c r="D17" s="160" t="s">
        <v>217</v>
      </c>
      <c r="E17" s="160" t="s">
        <v>0</v>
      </c>
      <c r="F17" s="525" t="s">
        <v>218</v>
      </c>
      <c r="G17" s="59">
        <v>23</v>
      </c>
      <c r="H17" s="44">
        <v>5</v>
      </c>
      <c r="I17" s="100">
        <v>28</v>
      </c>
      <c r="J17" s="59">
        <v>35</v>
      </c>
      <c r="K17" s="44">
        <v>0</v>
      </c>
      <c r="L17" s="100">
        <v>35</v>
      </c>
      <c r="M17" s="59">
        <v>11</v>
      </c>
      <c r="N17" s="44">
        <v>0</v>
      </c>
      <c r="O17" s="60">
        <v>11</v>
      </c>
      <c r="P17" s="61">
        <v>11</v>
      </c>
      <c r="Q17" s="44">
        <v>1</v>
      </c>
      <c r="R17" s="60">
        <v>12</v>
      </c>
      <c r="S17" s="61">
        <v>30</v>
      </c>
      <c r="T17" s="44">
        <v>3</v>
      </c>
      <c r="U17" s="100">
        <v>33</v>
      </c>
      <c r="V17" s="363">
        <f t="shared" si="0"/>
        <v>110</v>
      </c>
      <c r="W17" s="98">
        <f t="shared" si="1"/>
        <v>9</v>
      </c>
      <c r="X17" s="364">
        <f t="shared" si="1"/>
        <v>119</v>
      </c>
      <c r="Y17" s="19"/>
      <c r="Z17" s="29"/>
    </row>
    <row r="18" spans="1:26" ht="12.75">
      <c r="A18" s="549">
        <v>11</v>
      </c>
      <c r="B18" s="180" t="s">
        <v>204</v>
      </c>
      <c r="C18" s="164" t="s">
        <v>68</v>
      </c>
      <c r="D18" s="160" t="s">
        <v>69</v>
      </c>
      <c r="E18" s="99" t="s">
        <v>42</v>
      </c>
      <c r="F18" s="174" t="s">
        <v>42</v>
      </c>
      <c r="G18" s="59">
        <v>14</v>
      </c>
      <c r="H18" s="44">
        <v>0</v>
      </c>
      <c r="I18" s="100">
        <v>14</v>
      </c>
      <c r="J18" s="59">
        <v>16</v>
      </c>
      <c r="K18" s="44">
        <v>0</v>
      </c>
      <c r="L18" s="100">
        <v>16</v>
      </c>
      <c r="M18" s="59">
        <v>7</v>
      </c>
      <c r="N18" s="44">
        <v>1</v>
      </c>
      <c r="O18" s="60">
        <v>8</v>
      </c>
      <c r="P18" s="981" t="s">
        <v>369</v>
      </c>
      <c r="Q18" s="982"/>
      <c r="R18" s="983"/>
      <c r="S18" s="61">
        <v>13</v>
      </c>
      <c r="T18" s="44">
        <v>0</v>
      </c>
      <c r="U18" s="100">
        <v>13</v>
      </c>
      <c r="V18" s="363">
        <f>S18+M18+J18+G18</f>
        <v>50</v>
      </c>
      <c r="W18" s="98">
        <f t="shared" si="1"/>
        <v>1</v>
      </c>
      <c r="X18" s="364">
        <f t="shared" si="1"/>
        <v>51</v>
      </c>
      <c r="Y18" s="19"/>
      <c r="Z18" s="29"/>
    </row>
    <row r="19" spans="1:26" ht="12.75">
      <c r="A19" s="178">
        <v>12</v>
      </c>
      <c r="B19" s="180" t="s">
        <v>205</v>
      </c>
      <c r="C19" s="163" t="s">
        <v>219</v>
      </c>
      <c r="D19" s="99" t="s">
        <v>222</v>
      </c>
      <c r="E19" s="99" t="s">
        <v>1</v>
      </c>
      <c r="F19" s="173" t="s">
        <v>223</v>
      </c>
      <c r="G19" s="59">
        <v>33</v>
      </c>
      <c r="H19" s="44">
        <v>3</v>
      </c>
      <c r="I19" s="100">
        <v>36</v>
      </c>
      <c r="J19" s="59">
        <v>45</v>
      </c>
      <c r="K19" s="44">
        <v>0</v>
      </c>
      <c r="L19" s="100">
        <v>45</v>
      </c>
      <c r="M19" s="59">
        <v>15</v>
      </c>
      <c r="N19" s="44">
        <v>2</v>
      </c>
      <c r="O19" s="60">
        <v>17</v>
      </c>
      <c r="P19" s="61">
        <v>14</v>
      </c>
      <c r="Q19" s="44">
        <v>2</v>
      </c>
      <c r="R19" s="60">
        <v>16</v>
      </c>
      <c r="S19" s="61">
        <v>28</v>
      </c>
      <c r="T19" s="44">
        <v>4</v>
      </c>
      <c r="U19" s="100">
        <v>32</v>
      </c>
      <c r="V19" s="363">
        <f t="shared" si="0"/>
        <v>135</v>
      </c>
      <c r="W19" s="98">
        <f t="shared" si="1"/>
        <v>11</v>
      </c>
      <c r="X19" s="364">
        <f t="shared" si="1"/>
        <v>146</v>
      </c>
      <c r="Y19" s="19"/>
      <c r="Z19" s="29"/>
    </row>
    <row r="20" spans="1:26" ht="12.75">
      <c r="A20" s="178">
        <v>13</v>
      </c>
      <c r="B20" s="432" t="s">
        <v>206</v>
      </c>
      <c r="C20" s="164" t="s">
        <v>48</v>
      </c>
      <c r="D20" s="99" t="s">
        <v>38</v>
      </c>
      <c r="E20" s="99" t="s">
        <v>7</v>
      </c>
      <c r="F20" s="173" t="s">
        <v>129</v>
      </c>
      <c r="G20" s="59">
        <v>15</v>
      </c>
      <c r="H20" s="44">
        <v>1</v>
      </c>
      <c r="I20" s="100">
        <v>16</v>
      </c>
      <c r="J20" s="59">
        <v>23</v>
      </c>
      <c r="K20" s="44">
        <v>1</v>
      </c>
      <c r="L20" s="100">
        <v>24</v>
      </c>
      <c r="M20" s="59">
        <v>7</v>
      </c>
      <c r="N20" s="44">
        <v>1</v>
      </c>
      <c r="O20" s="60">
        <v>8</v>
      </c>
      <c r="P20" s="61">
        <v>4</v>
      </c>
      <c r="Q20" s="44">
        <v>0</v>
      </c>
      <c r="R20" s="60">
        <v>4</v>
      </c>
      <c r="S20" s="61">
        <v>13</v>
      </c>
      <c r="T20" s="44">
        <v>2</v>
      </c>
      <c r="U20" s="100">
        <v>15</v>
      </c>
      <c r="V20" s="363">
        <f t="shared" si="0"/>
        <v>62</v>
      </c>
      <c r="W20" s="98">
        <f t="shared" si="1"/>
        <v>5</v>
      </c>
      <c r="X20" s="364">
        <f t="shared" si="1"/>
        <v>67</v>
      </c>
      <c r="Y20" s="5"/>
      <c r="Z20" s="29"/>
    </row>
    <row r="21" spans="1:26" ht="12.75">
      <c r="A21" s="178">
        <v>14</v>
      </c>
      <c r="B21" s="432" t="s">
        <v>207</v>
      </c>
      <c r="C21" s="164" t="s">
        <v>39</v>
      </c>
      <c r="D21" s="99" t="s">
        <v>38</v>
      </c>
      <c r="E21" s="99" t="s">
        <v>5</v>
      </c>
      <c r="F21" s="173" t="s">
        <v>40</v>
      </c>
      <c r="G21" s="59">
        <v>13</v>
      </c>
      <c r="H21" s="44">
        <v>2</v>
      </c>
      <c r="I21" s="100">
        <v>15</v>
      </c>
      <c r="J21" s="59">
        <v>21</v>
      </c>
      <c r="K21" s="44">
        <v>2</v>
      </c>
      <c r="L21" s="100">
        <v>23</v>
      </c>
      <c r="M21" s="59">
        <v>10</v>
      </c>
      <c r="N21" s="44">
        <v>1</v>
      </c>
      <c r="O21" s="60">
        <v>11</v>
      </c>
      <c r="P21" s="61">
        <v>3</v>
      </c>
      <c r="Q21" s="44">
        <v>0</v>
      </c>
      <c r="R21" s="60">
        <v>3</v>
      </c>
      <c r="S21" s="61">
        <v>18</v>
      </c>
      <c r="T21" s="44">
        <v>0</v>
      </c>
      <c r="U21" s="100">
        <v>18</v>
      </c>
      <c r="V21" s="363">
        <f t="shared" si="0"/>
        <v>65</v>
      </c>
      <c r="W21" s="98">
        <f t="shared" si="1"/>
        <v>5</v>
      </c>
      <c r="X21" s="364">
        <f t="shared" si="1"/>
        <v>70</v>
      </c>
      <c r="Y21" s="5"/>
      <c r="Z21" s="29"/>
    </row>
    <row r="22" spans="1:26" ht="12.75">
      <c r="A22" s="178">
        <v>15</v>
      </c>
      <c r="B22" s="180" t="s">
        <v>208</v>
      </c>
      <c r="C22" s="176" t="s">
        <v>220</v>
      </c>
      <c r="D22" s="99" t="s">
        <v>224</v>
      </c>
      <c r="E22" s="99" t="s">
        <v>34</v>
      </c>
      <c r="F22" s="173" t="s">
        <v>225</v>
      </c>
      <c r="G22" s="59">
        <v>10</v>
      </c>
      <c r="H22" s="44">
        <v>0</v>
      </c>
      <c r="I22" s="100">
        <v>10</v>
      </c>
      <c r="J22" s="59">
        <v>21</v>
      </c>
      <c r="K22" s="44">
        <v>0</v>
      </c>
      <c r="L22" s="100">
        <v>21</v>
      </c>
      <c r="M22" s="984"/>
      <c r="N22" s="985"/>
      <c r="O22" s="986"/>
      <c r="P22" s="61">
        <v>4</v>
      </c>
      <c r="Q22" s="44">
        <v>0</v>
      </c>
      <c r="R22" s="60">
        <v>4</v>
      </c>
      <c r="S22" s="61">
        <v>12</v>
      </c>
      <c r="T22" s="44">
        <v>1</v>
      </c>
      <c r="U22" s="100">
        <v>13</v>
      </c>
      <c r="V22" s="363">
        <f>S22+P22+J22+G22</f>
        <v>47</v>
      </c>
      <c r="W22" s="98">
        <f t="shared" si="1"/>
        <v>1</v>
      </c>
      <c r="X22" s="364">
        <f t="shared" si="1"/>
        <v>48</v>
      </c>
      <c r="Y22" s="5"/>
      <c r="Z22" s="29"/>
    </row>
    <row r="23" spans="1:26" ht="13.5" thickBot="1">
      <c r="A23" s="770">
        <v>16</v>
      </c>
      <c r="B23" s="771" t="s">
        <v>209</v>
      </c>
      <c r="C23" s="655" t="s">
        <v>221</v>
      </c>
      <c r="D23" s="656" t="s">
        <v>130</v>
      </c>
      <c r="E23" s="656" t="s">
        <v>34</v>
      </c>
      <c r="F23" s="657" t="s">
        <v>41</v>
      </c>
      <c r="G23" s="658">
        <v>25</v>
      </c>
      <c r="H23" s="659">
        <v>0</v>
      </c>
      <c r="I23" s="660">
        <v>25</v>
      </c>
      <c r="J23" s="658">
        <v>47</v>
      </c>
      <c r="K23" s="659">
        <v>0</v>
      </c>
      <c r="L23" s="660">
        <v>47</v>
      </c>
      <c r="M23" s="658">
        <v>7</v>
      </c>
      <c r="N23" s="659">
        <v>5</v>
      </c>
      <c r="O23" s="661">
        <v>12</v>
      </c>
      <c r="P23" s="662">
        <v>10</v>
      </c>
      <c r="Q23" s="659">
        <v>0</v>
      </c>
      <c r="R23" s="661">
        <v>10</v>
      </c>
      <c r="S23" s="662">
        <v>32</v>
      </c>
      <c r="T23" s="659">
        <v>1</v>
      </c>
      <c r="U23" s="660">
        <v>33</v>
      </c>
      <c r="V23" s="663">
        <f t="shared" si="0"/>
        <v>121</v>
      </c>
      <c r="W23" s="331">
        <f>T23+Q23+N23+K23+H23</f>
        <v>6</v>
      </c>
      <c r="X23" s="664">
        <f>U23+R23+O23+L23+I23</f>
        <v>127</v>
      </c>
      <c r="Y23" s="5"/>
      <c r="Z23" s="29"/>
    </row>
    <row r="24" spans="1:24" s="2" customFormat="1" ht="13.5" thickBot="1">
      <c r="A24" s="665"/>
      <c r="B24" s="666"/>
      <c r="C24" s="667" t="s">
        <v>33</v>
      </c>
      <c r="D24" s="667"/>
      <c r="E24" s="667"/>
      <c r="F24" s="668"/>
      <c r="G24" s="669">
        <f aca="true" t="shared" si="2" ref="G24:X24">SUM(G8:G23)</f>
        <v>317</v>
      </c>
      <c r="H24" s="670">
        <f t="shared" si="2"/>
        <v>30</v>
      </c>
      <c r="I24" s="671">
        <f t="shared" si="2"/>
        <v>347</v>
      </c>
      <c r="J24" s="669">
        <f t="shared" si="2"/>
        <v>494</v>
      </c>
      <c r="K24" s="670">
        <f t="shared" si="2"/>
        <v>5</v>
      </c>
      <c r="L24" s="671">
        <f t="shared" si="2"/>
        <v>499</v>
      </c>
      <c r="M24" s="669">
        <f t="shared" si="2"/>
        <v>128</v>
      </c>
      <c r="N24" s="670">
        <f t="shared" si="2"/>
        <v>21</v>
      </c>
      <c r="O24" s="671">
        <f t="shared" si="2"/>
        <v>149</v>
      </c>
      <c r="P24" s="669">
        <f t="shared" si="2"/>
        <v>139</v>
      </c>
      <c r="Q24" s="670">
        <f t="shared" si="2"/>
        <v>4</v>
      </c>
      <c r="R24" s="671">
        <f t="shared" si="2"/>
        <v>143</v>
      </c>
      <c r="S24" s="669">
        <f t="shared" si="2"/>
        <v>371</v>
      </c>
      <c r="T24" s="670">
        <f t="shared" si="2"/>
        <v>28</v>
      </c>
      <c r="U24" s="671">
        <f t="shared" si="2"/>
        <v>399</v>
      </c>
      <c r="V24" s="669">
        <f t="shared" si="2"/>
        <v>1449</v>
      </c>
      <c r="W24" s="670">
        <f t="shared" si="2"/>
        <v>88</v>
      </c>
      <c r="X24" s="671">
        <f t="shared" si="2"/>
        <v>1537</v>
      </c>
    </row>
    <row r="25" spans="1:24" ht="12.75">
      <c r="A25" s="22"/>
      <c r="B25" s="22"/>
      <c r="C25" s="24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4"/>
      <c r="W25" s="24"/>
      <c r="X25" s="24"/>
    </row>
    <row r="26" spans="2:9" ht="12.75">
      <c r="B26" s="4"/>
      <c r="H26" s="4"/>
      <c r="I26" s="4"/>
    </row>
    <row r="27" spans="2:9" ht="12.75">
      <c r="B27" s="4"/>
      <c r="H27" s="4"/>
      <c r="I27" s="4"/>
    </row>
    <row r="28" spans="2:17" ht="12.75">
      <c r="B28" s="7" t="s">
        <v>1024</v>
      </c>
      <c r="K28" s="28"/>
      <c r="O28" s="213"/>
      <c r="P28" s="28"/>
      <c r="Q28" s="28"/>
    </row>
    <row r="29" spans="4:15" ht="12" customHeight="1">
      <c r="D29" s="85" t="s">
        <v>1023</v>
      </c>
      <c r="K29" s="3"/>
      <c r="L29" s="211"/>
      <c r="M29" s="212" t="s">
        <v>226</v>
      </c>
      <c r="N29" s="213"/>
      <c r="O29" s="213"/>
    </row>
    <row r="30" spans="4:14" ht="23.25" customHeight="1">
      <c r="D30" s="28" t="s">
        <v>35</v>
      </c>
      <c r="L30" s="213" t="s">
        <v>227</v>
      </c>
      <c r="M30" s="213"/>
      <c r="N30" s="213"/>
    </row>
    <row r="32" spans="3:10" ht="12.75">
      <c r="C32" s="92" t="s">
        <v>116</v>
      </c>
      <c r="D32" s="93"/>
      <c r="E32" s="93"/>
      <c r="F32" s="93"/>
      <c r="G32" s="93"/>
      <c r="H32" s="40"/>
      <c r="I32" s="43"/>
      <c r="J32" s="21"/>
    </row>
    <row r="33" spans="3:10" ht="12.75">
      <c r="C33" s="4" t="s">
        <v>117</v>
      </c>
      <c r="D33" s="93"/>
      <c r="E33" s="93"/>
      <c r="F33" s="93"/>
      <c r="G33" s="93"/>
      <c r="H33" s="40"/>
      <c r="I33" s="43"/>
      <c r="J33" s="21"/>
    </row>
    <row r="34" spans="3:10" ht="12.75">
      <c r="C34" s="4" t="s">
        <v>118</v>
      </c>
      <c r="D34" s="93"/>
      <c r="E34" s="93"/>
      <c r="F34" s="93"/>
      <c r="G34" s="93"/>
      <c r="H34" s="40"/>
      <c r="I34" s="43"/>
      <c r="J34" s="21"/>
    </row>
    <row r="35" spans="3:10" ht="12.75">
      <c r="C35" s="4" t="s">
        <v>370</v>
      </c>
      <c r="D35" s="93"/>
      <c r="E35" s="93"/>
      <c r="F35" s="93"/>
      <c r="G35" s="93"/>
      <c r="H35" s="40"/>
      <c r="I35" s="43"/>
      <c r="J35" s="21"/>
    </row>
    <row r="36" spans="3:10" ht="12.75">
      <c r="C36" s="4" t="s">
        <v>120</v>
      </c>
      <c r="D36" s="93"/>
      <c r="E36" s="93"/>
      <c r="F36" s="93"/>
      <c r="G36" s="93"/>
      <c r="H36" s="40"/>
      <c r="I36" s="43"/>
      <c r="J36" s="21"/>
    </row>
    <row r="37" spans="3:9" ht="12.75">
      <c r="C37" s="4" t="s">
        <v>121</v>
      </c>
      <c r="D37" s="93"/>
      <c r="E37" s="93"/>
      <c r="F37" s="93"/>
      <c r="G37" s="93"/>
      <c r="H37" s="40"/>
      <c r="I37" s="43"/>
    </row>
  </sheetData>
  <sheetProtection/>
  <mergeCells count="4">
    <mergeCell ref="B4:W4"/>
    <mergeCell ref="M12:O12"/>
    <mergeCell ref="P18:R18"/>
    <mergeCell ref="M22:O2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23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J8" sqref="J8"/>
    </sheetView>
  </sheetViews>
  <sheetFormatPr defaultColWidth="9.140625" defaultRowHeight="12.75"/>
  <cols>
    <col min="1" max="1" width="5.00390625" style="35" customWidth="1"/>
    <col min="2" max="2" width="22.421875" style="34" customWidth="1"/>
    <col min="3" max="3" width="7.421875" style="35" customWidth="1"/>
    <col min="4" max="4" width="9.57421875" style="2" customWidth="1"/>
    <col min="5" max="5" width="5.421875" style="2" customWidth="1"/>
    <col min="6" max="6" width="4.57421875" style="2" customWidth="1"/>
    <col min="7" max="7" width="7.28125" style="35" customWidth="1"/>
    <col min="8" max="9" width="5.00390625" style="40" customWidth="1"/>
    <col min="10" max="11" width="4.7109375" style="43" customWidth="1"/>
    <col min="12" max="12" width="5.00390625" style="40" customWidth="1"/>
    <col min="13" max="15" width="5.00390625" style="37" customWidth="1"/>
    <col min="16" max="17" width="5.00390625" style="75" customWidth="1"/>
    <col min="18" max="22" width="5.00390625" style="37" customWidth="1"/>
    <col min="23" max="23" width="4.8515625" style="37" customWidth="1"/>
    <col min="24" max="24" width="5.57421875" style="20" customWidth="1"/>
    <col min="25" max="25" width="4.7109375" style="20" customWidth="1"/>
  </cols>
  <sheetData>
    <row r="2" spans="1:23" ht="15" customHeight="1">
      <c r="A2" s="990" t="s">
        <v>1030</v>
      </c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R2" s="990"/>
      <c r="S2" s="990"/>
      <c r="T2" s="990"/>
      <c r="U2" s="990"/>
      <c r="V2" s="990"/>
      <c r="W2" s="990"/>
    </row>
    <row r="3" spans="1:25" s="67" customFormat="1" ht="15.75">
      <c r="A3" s="991" t="s">
        <v>1013</v>
      </c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991"/>
      <c r="N3" s="991"/>
      <c r="O3" s="991"/>
      <c r="P3" s="991"/>
      <c r="Q3" s="991"/>
      <c r="R3" s="991"/>
      <c r="S3" s="991"/>
      <c r="T3" s="991"/>
      <c r="U3" s="991"/>
      <c r="V3" s="991"/>
      <c r="W3" s="991"/>
      <c r="X3" s="68"/>
      <c r="Y3" s="68"/>
    </row>
    <row r="4" spans="16:23" ht="13.5" thickBot="1">
      <c r="P4" s="76"/>
      <c r="Q4" s="76"/>
      <c r="U4" s="69"/>
      <c r="V4" s="69"/>
      <c r="W4" s="69"/>
    </row>
    <row r="5" spans="1:23" ht="12.75">
      <c r="A5" s="70"/>
      <c r="B5" s="41" t="s">
        <v>111</v>
      </c>
      <c r="C5" s="65"/>
      <c r="D5" s="295"/>
      <c r="E5" s="66" t="s">
        <v>37</v>
      </c>
      <c r="F5" s="89"/>
      <c r="G5" s="294"/>
      <c r="H5" s="338" t="s">
        <v>0</v>
      </c>
      <c r="I5" s="518" t="s">
        <v>0</v>
      </c>
      <c r="J5" s="344" t="s">
        <v>42</v>
      </c>
      <c r="K5" s="547" t="s">
        <v>42</v>
      </c>
      <c r="L5" s="249" t="s">
        <v>7</v>
      </c>
      <c r="M5" s="249" t="s">
        <v>7</v>
      </c>
      <c r="N5" s="374" t="s">
        <v>109</v>
      </c>
      <c r="O5" s="402" t="s">
        <v>7</v>
      </c>
      <c r="P5" s="402" t="s">
        <v>2</v>
      </c>
      <c r="Q5" s="402" t="s">
        <v>6</v>
      </c>
      <c r="R5" s="402" t="s">
        <v>3</v>
      </c>
      <c r="S5" s="462" t="s">
        <v>9</v>
      </c>
      <c r="T5" s="402" t="s">
        <v>1</v>
      </c>
      <c r="U5" s="402" t="s">
        <v>5</v>
      </c>
      <c r="V5" s="696" t="s">
        <v>34</v>
      </c>
      <c r="W5" s="716" t="s">
        <v>34</v>
      </c>
    </row>
    <row r="6" spans="1:23" ht="13.5" thickBot="1">
      <c r="A6" s="296"/>
      <c r="B6" s="297" t="s">
        <v>12</v>
      </c>
      <c r="C6" s="298"/>
      <c r="D6" s="299"/>
      <c r="E6" s="987" t="s">
        <v>1025</v>
      </c>
      <c r="F6" s="988"/>
      <c r="G6" s="989"/>
      <c r="H6" s="339" t="s">
        <v>126</v>
      </c>
      <c r="I6" s="519" t="s">
        <v>218</v>
      </c>
      <c r="J6" s="345" t="s">
        <v>45</v>
      </c>
      <c r="K6" s="548" t="s">
        <v>42</v>
      </c>
      <c r="L6" s="250" t="s">
        <v>122</v>
      </c>
      <c r="M6" s="250" t="s">
        <v>124</v>
      </c>
      <c r="N6" s="375" t="s">
        <v>212</v>
      </c>
      <c r="O6" s="403" t="s">
        <v>129</v>
      </c>
      <c r="P6" s="403" t="s">
        <v>31</v>
      </c>
      <c r="Q6" s="403" t="s">
        <v>70</v>
      </c>
      <c r="R6" s="403" t="s">
        <v>112</v>
      </c>
      <c r="S6" s="463" t="s">
        <v>215</v>
      </c>
      <c r="T6" s="403" t="s">
        <v>223</v>
      </c>
      <c r="U6" s="403" t="s">
        <v>40</v>
      </c>
      <c r="V6" s="697" t="s">
        <v>225</v>
      </c>
      <c r="W6" s="717" t="s">
        <v>41</v>
      </c>
    </row>
    <row r="7" spans="1:23" ht="13.5" thickBot="1">
      <c r="A7" s="290" t="s">
        <v>11</v>
      </c>
      <c r="B7" s="291" t="s">
        <v>171</v>
      </c>
      <c r="C7" s="291" t="s">
        <v>56</v>
      </c>
      <c r="D7" s="292" t="s">
        <v>172</v>
      </c>
      <c r="E7" s="293" t="s">
        <v>4</v>
      </c>
      <c r="F7" s="292" t="s">
        <v>170</v>
      </c>
      <c r="G7" s="96" t="s">
        <v>10</v>
      </c>
      <c r="H7" s="340">
        <v>3</v>
      </c>
      <c r="I7" s="517">
        <v>10</v>
      </c>
      <c r="J7" s="343">
        <v>2</v>
      </c>
      <c r="K7" s="534">
        <v>11</v>
      </c>
      <c r="L7" s="251">
        <v>1</v>
      </c>
      <c r="M7" s="251">
        <v>4</v>
      </c>
      <c r="N7" s="373">
        <v>5</v>
      </c>
      <c r="O7" s="373">
        <v>13</v>
      </c>
      <c r="P7" s="373">
        <v>8</v>
      </c>
      <c r="Q7" s="373">
        <v>6</v>
      </c>
      <c r="R7" s="373">
        <v>7</v>
      </c>
      <c r="S7" s="461">
        <v>9</v>
      </c>
      <c r="T7" s="373">
        <v>12</v>
      </c>
      <c r="U7" s="373">
        <v>14</v>
      </c>
      <c r="V7" s="695">
        <v>15</v>
      </c>
      <c r="W7" s="778">
        <v>16</v>
      </c>
    </row>
    <row r="8" spans="1:25" s="34" customFormat="1" ht="15">
      <c r="A8" s="935">
        <v>1</v>
      </c>
      <c r="B8" s="932" t="s">
        <v>799</v>
      </c>
      <c r="C8" s="580">
        <v>17909</v>
      </c>
      <c r="D8" s="938" t="s">
        <v>738</v>
      </c>
      <c r="E8" s="940" t="s">
        <v>548</v>
      </c>
      <c r="F8" s="873" t="s">
        <v>155</v>
      </c>
      <c r="G8" s="210">
        <f>H8+J8+L8+M8+Q8+N8+Q8+R8+P8+S8+I8+T8</f>
        <v>319</v>
      </c>
      <c r="H8" s="571"/>
      <c r="I8" s="572">
        <v>103</v>
      </c>
      <c r="J8" s="190"/>
      <c r="K8" s="190"/>
      <c r="L8" s="148"/>
      <c r="M8" s="148"/>
      <c r="N8" s="577"/>
      <c r="O8" s="48"/>
      <c r="P8" s="48">
        <v>115</v>
      </c>
      <c r="Q8" s="435"/>
      <c r="R8" s="48"/>
      <c r="S8" s="191"/>
      <c r="T8" s="48">
        <v>101</v>
      </c>
      <c r="U8" s="48"/>
      <c r="V8" s="193"/>
      <c r="W8" s="194"/>
      <c r="X8" s="54"/>
      <c r="Y8" s="54"/>
    </row>
    <row r="9" spans="1:25" s="34" customFormat="1" ht="15">
      <c r="A9" s="936">
        <f>1+A8</f>
        <v>2</v>
      </c>
      <c r="B9" s="933" t="s">
        <v>823</v>
      </c>
      <c r="C9" s="693">
        <v>24603</v>
      </c>
      <c r="D9" s="694" t="s">
        <v>555</v>
      </c>
      <c r="E9" s="941" t="s">
        <v>516</v>
      </c>
      <c r="F9" s="942" t="s">
        <v>155</v>
      </c>
      <c r="G9" s="91">
        <f>P9+Q9+V9</f>
        <v>296</v>
      </c>
      <c r="H9" s="280"/>
      <c r="I9" s="187"/>
      <c r="J9" s="183"/>
      <c r="K9" s="183"/>
      <c r="L9" s="110"/>
      <c r="M9" s="110"/>
      <c r="N9" s="372"/>
      <c r="O9" s="53"/>
      <c r="P9" s="53">
        <v>96</v>
      </c>
      <c r="Q9" s="52">
        <v>97</v>
      </c>
      <c r="R9" s="53"/>
      <c r="S9" s="181"/>
      <c r="T9" s="53">
        <v>45</v>
      </c>
      <c r="U9" s="53"/>
      <c r="V9" s="105">
        <v>103</v>
      </c>
      <c r="W9" s="196">
        <v>76</v>
      </c>
      <c r="X9" s="54"/>
      <c r="Y9" s="54"/>
    </row>
    <row r="10" spans="1:25" s="34" customFormat="1" ht="15.75" thickBot="1">
      <c r="A10" s="937">
        <v>3</v>
      </c>
      <c r="B10" s="934" t="s">
        <v>1018</v>
      </c>
      <c r="C10" s="598">
        <v>23208</v>
      </c>
      <c r="D10" s="939" t="s">
        <v>63</v>
      </c>
      <c r="E10" s="943" t="s">
        <v>7</v>
      </c>
      <c r="F10" s="944" t="s">
        <v>155</v>
      </c>
      <c r="G10" s="332">
        <f>H10+J10+L10+M10+Q10+N10+Q10+R10+P10+S10+I10+T10</f>
        <v>282</v>
      </c>
      <c r="H10" s="689"/>
      <c r="I10" s="527">
        <v>71</v>
      </c>
      <c r="J10" s="203"/>
      <c r="K10" s="203"/>
      <c r="L10" s="204">
        <v>96</v>
      </c>
      <c r="M10" s="204"/>
      <c r="N10" s="438"/>
      <c r="O10" s="151"/>
      <c r="P10" s="151"/>
      <c r="Q10" s="436"/>
      <c r="R10" s="151"/>
      <c r="S10" s="206"/>
      <c r="T10" s="151">
        <v>115</v>
      </c>
      <c r="U10" s="151"/>
      <c r="V10" s="208"/>
      <c r="W10" s="209"/>
      <c r="X10" s="54"/>
      <c r="Y10" s="54"/>
    </row>
    <row r="11" spans="1:25" s="34" customFormat="1" ht="12.75">
      <c r="A11" s="82">
        <v>4</v>
      </c>
      <c r="B11" s="499" t="s">
        <v>71</v>
      </c>
      <c r="C11" s="555">
        <v>85413</v>
      </c>
      <c r="D11" s="557" t="s">
        <v>72</v>
      </c>
      <c r="E11" s="555" t="s">
        <v>0</v>
      </c>
      <c r="F11" s="692" t="s">
        <v>155</v>
      </c>
      <c r="G11" s="284">
        <f>U11+M11+I11</f>
        <v>280</v>
      </c>
      <c r="H11" s="690">
        <v>61</v>
      </c>
      <c r="I11" s="684">
        <v>78</v>
      </c>
      <c r="J11" s="691"/>
      <c r="K11" s="285"/>
      <c r="L11" s="282"/>
      <c r="M11" s="282">
        <v>94</v>
      </c>
      <c r="N11" s="278"/>
      <c r="O11" s="278">
        <v>66</v>
      </c>
      <c r="P11" s="286">
        <v>65</v>
      </c>
      <c r="Q11" s="278">
        <v>58</v>
      </c>
      <c r="R11" s="278"/>
      <c r="S11" s="287"/>
      <c r="T11" s="278"/>
      <c r="U11" s="278">
        <v>108</v>
      </c>
      <c r="V11" s="288"/>
      <c r="W11" s="289"/>
      <c r="X11" s="54"/>
      <c r="Y11" s="54"/>
    </row>
    <row r="12" spans="1:25" s="34" customFormat="1" ht="12.75">
      <c r="A12" s="82">
        <v>5</v>
      </c>
      <c r="B12" s="393" t="s">
        <v>374</v>
      </c>
      <c r="C12" s="38">
        <v>31096</v>
      </c>
      <c r="D12" s="38" t="s">
        <v>375</v>
      </c>
      <c r="E12" s="38" t="s">
        <v>515</v>
      </c>
      <c r="F12" s="406" t="s">
        <v>155</v>
      </c>
      <c r="G12" s="91">
        <f>Q12+T12+W12</f>
        <v>279</v>
      </c>
      <c r="H12" s="197"/>
      <c r="I12" s="187"/>
      <c r="J12" s="183"/>
      <c r="K12" s="183"/>
      <c r="L12" s="110"/>
      <c r="M12" s="110"/>
      <c r="N12" s="372"/>
      <c r="O12" s="53"/>
      <c r="P12" s="52"/>
      <c r="Q12" s="53">
        <v>101</v>
      </c>
      <c r="R12" s="53"/>
      <c r="S12" s="181"/>
      <c r="T12" s="53">
        <v>77</v>
      </c>
      <c r="U12" s="53"/>
      <c r="V12" s="105">
        <v>31</v>
      </c>
      <c r="W12" s="196">
        <v>101</v>
      </c>
      <c r="X12" s="54"/>
      <c r="Y12" s="54"/>
    </row>
    <row r="13" spans="1:24" s="34" customFormat="1" ht="12.75">
      <c r="A13" s="82">
        <v>6</v>
      </c>
      <c r="B13" s="369" t="s">
        <v>928</v>
      </c>
      <c r="C13" s="366">
        <v>83047</v>
      </c>
      <c r="D13" s="366" t="s">
        <v>359</v>
      </c>
      <c r="E13" s="366" t="s">
        <v>8</v>
      </c>
      <c r="F13" s="505" t="s">
        <v>132</v>
      </c>
      <c r="G13" s="91">
        <f>K13+N13+W13</f>
        <v>275</v>
      </c>
      <c r="H13" s="195"/>
      <c r="I13" s="107"/>
      <c r="J13" s="259"/>
      <c r="K13" s="314">
        <v>86</v>
      </c>
      <c r="L13" s="110"/>
      <c r="M13" s="110"/>
      <c r="N13" s="372">
        <v>110</v>
      </c>
      <c r="O13" s="53"/>
      <c r="P13" s="74"/>
      <c r="Q13" s="53"/>
      <c r="R13" s="53"/>
      <c r="S13" s="181"/>
      <c r="T13" s="53"/>
      <c r="U13" s="53"/>
      <c r="V13" s="105">
        <v>59</v>
      </c>
      <c r="W13" s="196">
        <v>79</v>
      </c>
      <c r="X13" s="54"/>
    </row>
    <row r="14" spans="1:25" s="34" customFormat="1" ht="12.75">
      <c r="A14" s="82">
        <v>7</v>
      </c>
      <c r="B14" s="491" t="s">
        <v>750</v>
      </c>
      <c r="C14" s="492">
        <v>21764</v>
      </c>
      <c r="D14" s="493" t="s">
        <v>239</v>
      </c>
      <c r="E14" s="494" t="s">
        <v>7</v>
      </c>
      <c r="F14" s="687" t="s">
        <v>155</v>
      </c>
      <c r="G14" s="91">
        <f>U14+O14+L14</f>
        <v>273</v>
      </c>
      <c r="H14" s="197"/>
      <c r="I14" s="459">
        <v>17</v>
      </c>
      <c r="J14" s="183"/>
      <c r="K14" s="183"/>
      <c r="L14" s="110">
        <v>90</v>
      </c>
      <c r="M14" s="110"/>
      <c r="N14" s="372"/>
      <c r="O14" s="53">
        <v>88</v>
      </c>
      <c r="P14" s="53"/>
      <c r="Q14" s="52"/>
      <c r="R14" s="53"/>
      <c r="S14" s="181"/>
      <c r="T14" s="53"/>
      <c r="U14" s="53">
        <v>95</v>
      </c>
      <c r="V14" s="105"/>
      <c r="W14" s="196"/>
      <c r="X14" s="54"/>
      <c r="Y14" s="54"/>
    </row>
    <row r="15" spans="1:25" s="34" customFormat="1" ht="12.75" customHeight="1">
      <c r="A15" s="82">
        <v>8</v>
      </c>
      <c r="B15" s="470" t="s">
        <v>82</v>
      </c>
      <c r="C15" s="123">
        <v>85414</v>
      </c>
      <c r="D15" s="124" t="s">
        <v>83</v>
      </c>
      <c r="E15" s="123" t="s">
        <v>0</v>
      </c>
      <c r="F15" s="503" t="s">
        <v>155</v>
      </c>
      <c r="G15" s="91">
        <f>T15+S15+I15</f>
        <v>259</v>
      </c>
      <c r="H15" s="279">
        <v>39</v>
      </c>
      <c r="I15" s="187">
        <v>79</v>
      </c>
      <c r="J15" s="259"/>
      <c r="K15" s="183"/>
      <c r="L15" s="110"/>
      <c r="M15" s="110">
        <v>0</v>
      </c>
      <c r="N15" s="52"/>
      <c r="O15" s="53"/>
      <c r="P15" s="52">
        <v>70</v>
      </c>
      <c r="Q15" s="52"/>
      <c r="R15" s="53"/>
      <c r="S15" s="181">
        <v>94</v>
      </c>
      <c r="T15" s="53">
        <v>86</v>
      </c>
      <c r="U15" s="53"/>
      <c r="V15" s="105"/>
      <c r="W15" s="196"/>
      <c r="X15" s="54"/>
      <c r="Y15" s="83"/>
    </row>
    <row r="16" spans="1:25" s="34" customFormat="1" ht="12.75">
      <c r="A16" s="82">
        <v>9</v>
      </c>
      <c r="B16" s="393" t="s">
        <v>378</v>
      </c>
      <c r="C16" s="420">
        <v>24604</v>
      </c>
      <c r="D16" s="38" t="s">
        <v>572</v>
      </c>
      <c r="E16" s="38" t="s">
        <v>516</v>
      </c>
      <c r="F16" s="406" t="s">
        <v>155</v>
      </c>
      <c r="G16" s="91">
        <f>P16+Q16+W16</f>
        <v>254</v>
      </c>
      <c r="H16" s="197"/>
      <c r="I16" s="187"/>
      <c r="J16" s="183"/>
      <c r="K16" s="183"/>
      <c r="L16" s="110"/>
      <c r="M16" s="110"/>
      <c r="N16" s="372"/>
      <c r="O16" s="53"/>
      <c r="P16" s="53">
        <v>67</v>
      </c>
      <c r="Q16" s="52">
        <v>90</v>
      </c>
      <c r="R16" s="53"/>
      <c r="S16" s="181"/>
      <c r="T16" s="53">
        <v>62</v>
      </c>
      <c r="U16" s="53"/>
      <c r="V16" s="105">
        <v>69</v>
      </c>
      <c r="W16" s="196">
        <v>97</v>
      </c>
      <c r="X16" s="54"/>
      <c r="Y16" s="54"/>
    </row>
    <row r="17" spans="1:25" s="34" customFormat="1" ht="12.75">
      <c r="A17" s="82">
        <v>10</v>
      </c>
      <c r="B17" s="150" t="s">
        <v>158</v>
      </c>
      <c r="C17" s="38">
        <v>16180</v>
      </c>
      <c r="D17" s="121" t="s">
        <v>159</v>
      </c>
      <c r="E17" s="114" t="s">
        <v>42</v>
      </c>
      <c r="F17" s="406" t="s">
        <v>134</v>
      </c>
      <c r="G17" s="91">
        <f>K17+Q17+W17</f>
        <v>245</v>
      </c>
      <c r="H17" s="195"/>
      <c r="I17" s="107"/>
      <c r="J17" s="259">
        <v>91</v>
      </c>
      <c r="K17" s="314">
        <v>111</v>
      </c>
      <c r="L17" s="110"/>
      <c r="M17" s="110"/>
      <c r="N17" s="53"/>
      <c r="O17" s="53"/>
      <c r="P17" s="74"/>
      <c r="Q17" s="53">
        <v>23</v>
      </c>
      <c r="R17" s="53"/>
      <c r="S17" s="181"/>
      <c r="T17" s="53"/>
      <c r="U17" s="53"/>
      <c r="V17" s="105"/>
      <c r="W17" s="196">
        <v>111</v>
      </c>
      <c r="X17" s="54"/>
      <c r="Y17" s="54"/>
    </row>
    <row r="18" spans="1:25" s="34" customFormat="1" ht="12.75">
      <c r="A18" s="82">
        <v>11</v>
      </c>
      <c r="B18" s="234" t="s">
        <v>230</v>
      </c>
      <c r="C18" s="53">
        <v>93566</v>
      </c>
      <c r="D18" s="64" t="s">
        <v>231</v>
      </c>
      <c r="E18" s="232" t="s">
        <v>7</v>
      </c>
      <c r="F18" s="514" t="s">
        <v>155</v>
      </c>
      <c r="G18" s="91">
        <f>H18+J18+M18+Q18+W18</f>
        <v>234</v>
      </c>
      <c r="H18" s="195">
        <v>69</v>
      </c>
      <c r="I18" s="107"/>
      <c r="J18" s="183"/>
      <c r="K18" s="183"/>
      <c r="L18" s="147">
        <v>106</v>
      </c>
      <c r="M18" s="110">
        <v>112</v>
      </c>
      <c r="N18" s="53"/>
      <c r="O18" s="53"/>
      <c r="P18" s="74"/>
      <c r="Q18" s="53"/>
      <c r="R18" s="53"/>
      <c r="S18" s="181"/>
      <c r="T18" s="53"/>
      <c r="U18" s="53"/>
      <c r="V18" s="105"/>
      <c r="W18" s="196">
        <v>53</v>
      </c>
      <c r="X18" s="54"/>
      <c r="Y18" s="54"/>
    </row>
    <row r="19" spans="1:25" s="34" customFormat="1" ht="12.75">
      <c r="A19" s="82">
        <v>12</v>
      </c>
      <c r="B19" s="564" t="s">
        <v>151</v>
      </c>
      <c r="C19" s="38">
        <v>15934</v>
      </c>
      <c r="D19" s="121" t="s">
        <v>152</v>
      </c>
      <c r="E19" s="114" t="s">
        <v>42</v>
      </c>
      <c r="F19" s="406" t="s">
        <v>134</v>
      </c>
      <c r="G19" s="91">
        <f>H19+J19+L19+M19+Q19+T19+W19</f>
        <v>229</v>
      </c>
      <c r="H19" s="197"/>
      <c r="I19" s="187"/>
      <c r="J19" s="259">
        <v>95</v>
      </c>
      <c r="K19" s="314">
        <v>94</v>
      </c>
      <c r="L19" s="110"/>
      <c r="M19" s="110"/>
      <c r="N19" s="53"/>
      <c r="O19" s="53"/>
      <c r="P19" s="52"/>
      <c r="Q19" s="52"/>
      <c r="R19" s="53"/>
      <c r="S19" s="181"/>
      <c r="T19" s="53">
        <v>50</v>
      </c>
      <c r="U19" s="53"/>
      <c r="V19" s="105"/>
      <c r="W19" s="196">
        <v>84</v>
      </c>
      <c r="X19" s="54"/>
      <c r="Y19" s="54"/>
    </row>
    <row r="20" spans="1:25" s="34" customFormat="1" ht="12.75">
      <c r="A20" s="82">
        <v>13</v>
      </c>
      <c r="B20" s="220" t="s">
        <v>257</v>
      </c>
      <c r="C20" s="219">
        <v>68284</v>
      </c>
      <c r="D20" s="223" t="s">
        <v>64</v>
      </c>
      <c r="E20" s="217" t="s">
        <v>7</v>
      </c>
      <c r="F20" s="504" t="s">
        <v>113</v>
      </c>
      <c r="G20" s="91">
        <f>U20+M20+O20</f>
        <v>209</v>
      </c>
      <c r="H20" s="200">
        <v>42</v>
      </c>
      <c r="I20" s="188"/>
      <c r="J20" s="184"/>
      <c r="K20" s="186"/>
      <c r="L20" s="147">
        <v>34</v>
      </c>
      <c r="M20" s="110">
        <v>51</v>
      </c>
      <c r="N20" s="53"/>
      <c r="O20" s="53">
        <v>47</v>
      </c>
      <c r="P20" s="74"/>
      <c r="Q20" s="53"/>
      <c r="R20" s="53"/>
      <c r="S20" s="181"/>
      <c r="T20" s="53"/>
      <c r="U20" s="53">
        <v>111</v>
      </c>
      <c r="V20" s="105"/>
      <c r="W20" s="196"/>
      <c r="X20" s="54"/>
      <c r="Y20" s="54"/>
    </row>
    <row r="21" spans="1:25" s="34" customFormat="1" ht="12.75">
      <c r="A21" s="82">
        <v>14</v>
      </c>
      <c r="B21" s="470" t="s">
        <v>737</v>
      </c>
      <c r="C21" s="53">
        <v>23406</v>
      </c>
      <c r="D21" s="64" t="s">
        <v>73</v>
      </c>
      <c r="E21" s="232" t="s">
        <v>7</v>
      </c>
      <c r="F21" s="514" t="s">
        <v>155</v>
      </c>
      <c r="G21" s="91">
        <f>J21+M21+Q21+I21</f>
        <v>203</v>
      </c>
      <c r="H21" s="197">
        <v>83</v>
      </c>
      <c r="I21" s="187">
        <v>114</v>
      </c>
      <c r="J21" s="183"/>
      <c r="K21" s="183"/>
      <c r="L21" s="147">
        <v>67</v>
      </c>
      <c r="M21" s="110">
        <v>89</v>
      </c>
      <c r="N21" s="53"/>
      <c r="O21" s="53"/>
      <c r="P21" s="74"/>
      <c r="Q21" s="53"/>
      <c r="R21" s="53"/>
      <c r="S21" s="181"/>
      <c r="T21" s="53"/>
      <c r="U21" s="53"/>
      <c r="V21" s="105"/>
      <c r="W21" s="196"/>
      <c r="X21" s="54"/>
      <c r="Y21" s="54"/>
    </row>
    <row r="22" spans="1:25" s="34" customFormat="1" ht="12.75">
      <c r="A22" s="82">
        <v>15</v>
      </c>
      <c r="B22" s="564" t="s">
        <v>796</v>
      </c>
      <c r="C22" s="420">
        <v>24587</v>
      </c>
      <c r="D22" s="420" t="s">
        <v>421</v>
      </c>
      <c r="E22" s="38" t="s">
        <v>516</v>
      </c>
      <c r="F22" s="406" t="s">
        <v>113</v>
      </c>
      <c r="G22" s="91">
        <f>H22+J22+L22+M22+Q22+N22+Q22+R22+P22+S22+I22+K22+O22+T22+W22</f>
        <v>200</v>
      </c>
      <c r="H22" s="197"/>
      <c r="I22" s="187"/>
      <c r="J22" s="183"/>
      <c r="K22" s="183"/>
      <c r="L22" s="110"/>
      <c r="M22" s="110"/>
      <c r="N22" s="372"/>
      <c r="O22" s="53"/>
      <c r="P22" s="53"/>
      <c r="Q22" s="52"/>
      <c r="R22" s="53"/>
      <c r="S22" s="181"/>
      <c r="T22" s="72">
        <v>107</v>
      </c>
      <c r="U22" s="53"/>
      <c r="V22" s="105"/>
      <c r="W22" s="196">
        <v>93</v>
      </c>
      <c r="X22" s="54"/>
      <c r="Y22" s="54"/>
    </row>
    <row r="23" spans="1:25" s="34" customFormat="1" ht="12.75">
      <c r="A23" s="82">
        <v>16</v>
      </c>
      <c r="B23" s="51" t="s">
        <v>296</v>
      </c>
      <c r="C23" s="53">
        <v>21850</v>
      </c>
      <c r="D23" s="64" t="s">
        <v>297</v>
      </c>
      <c r="E23" s="123" t="s">
        <v>7</v>
      </c>
      <c r="F23" s="506" t="s">
        <v>155</v>
      </c>
      <c r="G23" s="91">
        <f>H23+J23+L23+M23+Q23</f>
        <v>197</v>
      </c>
      <c r="H23" s="279">
        <v>113</v>
      </c>
      <c r="I23" s="187"/>
      <c r="J23" s="259"/>
      <c r="K23" s="183"/>
      <c r="L23" s="110"/>
      <c r="M23" s="110">
        <v>84</v>
      </c>
      <c r="N23" s="53"/>
      <c r="O23" s="53"/>
      <c r="P23" s="74"/>
      <c r="Q23" s="53"/>
      <c r="R23" s="53"/>
      <c r="S23" s="181"/>
      <c r="T23" s="53"/>
      <c r="U23" s="53"/>
      <c r="V23" s="105"/>
      <c r="W23" s="196"/>
      <c r="X23" s="54"/>
      <c r="Y23" s="54"/>
    </row>
    <row r="24" spans="1:25" s="34" customFormat="1" ht="12.75">
      <c r="A24" s="82">
        <v>17</v>
      </c>
      <c r="B24" s="86" t="s">
        <v>767</v>
      </c>
      <c r="C24" s="62">
        <v>62076</v>
      </c>
      <c r="D24" s="62" t="s">
        <v>768</v>
      </c>
      <c r="E24" s="62" t="s">
        <v>8</v>
      </c>
      <c r="F24" s="507" t="s">
        <v>155</v>
      </c>
      <c r="G24" s="91">
        <f>H24+J24+L24+M24+Q24+N24+Q24+R24+P24+S24+I24+K24+W24</f>
        <v>194</v>
      </c>
      <c r="H24" s="197"/>
      <c r="I24" s="187"/>
      <c r="J24" s="183"/>
      <c r="K24" s="259">
        <v>108</v>
      </c>
      <c r="L24" s="110"/>
      <c r="M24" s="110"/>
      <c r="N24" s="372"/>
      <c r="O24" s="53"/>
      <c r="P24" s="53"/>
      <c r="Q24" s="52"/>
      <c r="R24" s="53"/>
      <c r="S24" s="181"/>
      <c r="T24" s="53"/>
      <c r="U24" s="53"/>
      <c r="V24" s="105"/>
      <c r="W24" s="196">
        <v>86</v>
      </c>
      <c r="X24" s="54"/>
      <c r="Y24" s="54"/>
    </row>
    <row r="25" spans="1:25" s="34" customFormat="1" ht="12.75">
      <c r="A25" s="82">
        <v>18</v>
      </c>
      <c r="B25" s="231" t="s">
        <v>102</v>
      </c>
      <c r="C25" s="53">
        <v>89671</v>
      </c>
      <c r="D25" s="53" t="s">
        <v>235</v>
      </c>
      <c r="E25" s="232" t="s">
        <v>7</v>
      </c>
      <c r="F25" s="514" t="s">
        <v>155</v>
      </c>
      <c r="G25" s="91">
        <f>H25+J25+M25+Q25</f>
        <v>192</v>
      </c>
      <c r="H25" s="197">
        <v>94</v>
      </c>
      <c r="I25" s="187"/>
      <c r="J25" s="183"/>
      <c r="K25" s="183"/>
      <c r="L25" s="147">
        <v>96</v>
      </c>
      <c r="M25" s="110">
        <v>98</v>
      </c>
      <c r="N25" s="53"/>
      <c r="O25" s="53"/>
      <c r="P25" s="74"/>
      <c r="Q25" s="53"/>
      <c r="R25" s="53"/>
      <c r="S25" s="181"/>
      <c r="T25" s="53"/>
      <c r="U25" s="53"/>
      <c r="V25" s="105"/>
      <c r="W25" s="196"/>
      <c r="X25" s="54"/>
      <c r="Y25" s="54"/>
    </row>
    <row r="26" spans="1:25" s="34" customFormat="1" ht="12.75">
      <c r="A26" s="82">
        <v>19</v>
      </c>
      <c r="B26" s="749" t="s">
        <v>60</v>
      </c>
      <c r="C26" s="500">
        <v>27177</v>
      </c>
      <c r="D26" s="501" t="s">
        <v>61</v>
      </c>
      <c r="E26" s="765" t="s">
        <v>47</v>
      </c>
      <c r="F26" s="769" t="s">
        <v>155</v>
      </c>
      <c r="G26" s="91">
        <f>H26+J26+L26+M26+Q26+N26+Q26+R26+P26+S26+I26+T26</f>
        <v>182</v>
      </c>
      <c r="H26" s="197"/>
      <c r="I26" s="459">
        <v>88</v>
      </c>
      <c r="J26" s="183"/>
      <c r="K26" s="183"/>
      <c r="L26" s="110"/>
      <c r="M26" s="110"/>
      <c r="N26" s="372"/>
      <c r="O26" s="53"/>
      <c r="P26" s="53">
        <v>53</v>
      </c>
      <c r="Q26" s="52"/>
      <c r="R26" s="53"/>
      <c r="S26" s="181"/>
      <c r="T26" s="53">
        <v>41</v>
      </c>
      <c r="U26" s="53"/>
      <c r="V26" s="105"/>
      <c r="W26" s="196"/>
      <c r="X26" s="54"/>
      <c r="Y26" s="54"/>
    </row>
    <row r="27" spans="1:25" s="34" customFormat="1" ht="12.75">
      <c r="A27" s="82">
        <v>20</v>
      </c>
      <c r="B27" s="51" t="s">
        <v>861</v>
      </c>
      <c r="C27" s="123">
        <v>110530</v>
      </c>
      <c r="D27" s="124" t="s">
        <v>862</v>
      </c>
      <c r="E27" s="123" t="s">
        <v>176</v>
      </c>
      <c r="F27" s="506" t="s">
        <v>155</v>
      </c>
      <c r="G27" s="91">
        <f>H27+J27+L27+M27+Q27+N27+Q27+R27+P27+S27+I27+K27+O27+T27+U27</f>
        <v>177</v>
      </c>
      <c r="H27" s="197"/>
      <c r="I27" s="187"/>
      <c r="J27" s="183"/>
      <c r="K27" s="183"/>
      <c r="L27" s="110"/>
      <c r="M27" s="110"/>
      <c r="N27" s="372"/>
      <c r="O27" s="53">
        <v>98</v>
      </c>
      <c r="P27" s="53"/>
      <c r="Q27" s="52"/>
      <c r="R27" s="53"/>
      <c r="S27" s="181"/>
      <c r="T27" s="72"/>
      <c r="U27" s="57">
        <v>79</v>
      </c>
      <c r="V27" s="105"/>
      <c r="W27" s="196"/>
      <c r="X27" s="54"/>
      <c r="Y27" s="54"/>
    </row>
    <row r="28" spans="1:25" s="34" customFormat="1" ht="12.75">
      <c r="A28" s="82">
        <v>21</v>
      </c>
      <c r="B28" s="474" t="s">
        <v>51</v>
      </c>
      <c r="C28" s="123">
        <v>27179</v>
      </c>
      <c r="D28" s="124" t="s">
        <v>52</v>
      </c>
      <c r="E28" s="123" t="s">
        <v>47</v>
      </c>
      <c r="F28" s="503" t="s">
        <v>155</v>
      </c>
      <c r="G28" s="91">
        <f>H28+J28+L28+M28+Q28+T28</f>
        <v>172</v>
      </c>
      <c r="H28" s="279">
        <v>74</v>
      </c>
      <c r="I28" s="187">
        <v>0</v>
      </c>
      <c r="J28" s="259"/>
      <c r="K28" s="183"/>
      <c r="L28" s="110"/>
      <c r="M28" s="110"/>
      <c r="N28" s="53"/>
      <c r="O28" s="53"/>
      <c r="P28" s="52"/>
      <c r="Q28" s="52"/>
      <c r="R28" s="53"/>
      <c r="S28" s="181"/>
      <c r="T28" s="53">
        <v>98</v>
      </c>
      <c r="U28" s="53"/>
      <c r="V28" s="104"/>
      <c r="W28" s="199"/>
      <c r="X28" s="54"/>
      <c r="Y28" s="54"/>
    </row>
    <row r="29" spans="1:25" s="34" customFormat="1" ht="12.75">
      <c r="A29" s="82">
        <v>22</v>
      </c>
      <c r="B29" s="369" t="s">
        <v>139</v>
      </c>
      <c r="C29" s="366">
        <v>16079</v>
      </c>
      <c r="D29" s="366">
        <v>429</v>
      </c>
      <c r="E29" s="366" t="s">
        <v>42</v>
      </c>
      <c r="F29" s="505" t="s">
        <v>134</v>
      </c>
      <c r="G29" s="91">
        <f>H29+J29+L29+M29+Q29+N29+V29</f>
        <v>169</v>
      </c>
      <c r="H29" s="195"/>
      <c r="I29" s="107"/>
      <c r="J29" s="259">
        <v>23</v>
      </c>
      <c r="K29" s="183"/>
      <c r="L29" s="110"/>
      <c r="M29" s="110"/>
      <c r="N29" s="372">
        <v>63</v>
      </c>
      <c r="O29" s="53"/>
      <c r="P29" s="74"/>
      <c r="Q29" s="53"/>
      <c r="R29" s="53"/>
      <c r="S29" s="181"/>
      <c r="T29" s="53"/>
      <c r="U29" s="53"/>
      <c r="V29" s="105">
        <v>83</v>
      </c>
      <c r="W29" s="196">
        <v>57</v>
      </c>
      <c r="X29" s="54"/>
      <c r="Y29" s="54"/>
    </row>
    <row r="30" spans="1:25" s="34" customFormat="1" ht="12.75">
      <c r="A30" s="82">
        <v>23</v>
      </c>
      <c r="B30" s="252" t="s">
        <v>323</v>
      </c>
      <c r="C30" s="135">
        <v>110531</v>
      </c>
      <c r="D30" s="153" t="s">
        <v>324</v>
      </c>
      <c r="E30" s="123" t="s">
        <v>176</v>
      </c>
      <c r="F30" s="503" t="s">
        <v>155</v>
      </c>
      <c r="G30" s="91">
        <f>H30+J30+L30+M30+Q30</f>
        <v>168</v>
      </c>
      <c r="H30" s="279">
        <v>87</v>
      </c>
      <c r="I30" s="187"/>
      <c r="J30" s="259"/>
      <c r="K30" s="183"/>
      <c r="L30" s="110"/>
      <c r="M30" s="110">
        <v>81</v>
      </c>
      <c r="N30" s="53"/>
      <c r="O30" s="53"/>
      <c r="P30" s="74"/>
      <c r="Q30" s="53"/>
      <c r="R30" s="53"/>
      <c r="S30" s="181"/>
      <c r="T30" s="53"/>
      <c r="U30" s="53"/>
      <c r="V30" s="105"/>
      <c r="W30" s="196"/>
      <c r="X30" s="54"/>
      <c r="Y30" s="54"/>
    </row>
    <row r="31" spans="1:25" s="34" customFormat="1" ht="12.75">
      <c r="A31" s="82">
        <v>24</v>
      </c>
      <c r="B31" s="51" t="s">
        <v>865</v>
      </c>
      <c r="C31" s="123">
        <v>76081</v>
      </c>
      <c r="D31" s="124" t="s">
        <v>866</v>
      </c>
      <c r="E31" s="53" t="s">
        <v>7</v>
      </c>
      <c r="F31" s="506" t="s">
        <v>155</v>
      </c>
      <c r="G31" s="91">
        <f>H31+J31+L31+M31+Q31+N31+Q31+R31+P31+S31+I31+K31+O31+T31+U31</f>
        <v>166</v>
      </c>
      <c r="H31" s="197"/>
      <c r="I31" s="187"/>
      <c r="J31" s="183"/>
      <c r="K31" s="183"/>
      <c r="L31" s="110"/>
      <c r="M31" s="110"/>
      <c r="N31" s="372"/>
      <c r="O31" s="53">
        <v>74</v>
      </c>
      <c r="P31" s="53"/>
      <c r="Q31" s="52"/>
      <c r="R31" s="53"/>
      <c r="S31" s="181"/>
      <c r="T31" s="72"/>
      <c r="U31" s="57">
        <v>92</v>
      </c>
      <c r="V31" s="105"/>
      <c r="W31" s="196"/>
      <c r="X31" s="54"/>
      <c r="Y31" s="54"/>
    </row>
    <row r="32" spans="1:23" ht="12.75">
      <c r="A32" s="82">
        <v>25</v>
      </c>
      <c r="B32" s="470" t="s">
        <v>553</v>
      </c>
      <c r="C32" s="471">
        <v>27155</v>
      </c>
      <c r="D32" s="472" t="s">
        <v>53</v>
      </c>
      <c r="E32" s="481" t="s">
        <v>47</v>
      </c>
      <c r="F32" s="497" t="s">
        <v>155</v>
      </c>
      <c r="G32" s="91">
        <f>H32+J32+L32+M32+Q32+N32+Q32+R32+P32+S32+I32</f>
        <v>164</v>
      </c>
      <c r="H32" s="197"/>
      <c r="I32" s="459">
        <v>66</v>
      </c>
      <c r="J32" s="183"/>
      <c r="K32" s="183"/>
      <c r="L32" s="110"/>
      <c r="M32" s="110"/>
      <c r="N32" s="372"/>
      <c r="O32" s="53"/>
      <c r="P32" s="53">
        <v>98</v>
      </c>
      <c r="Q32" s="52"/>
      <c r="R32" s="53"/>
      <c r="S32" s="181"/>
      <c r="T32" s="53"/>
      <c r="U32" s="53"/>
      <c r="V32" s="105"/>
      <c r="W32" s="196"/>
    </row>
    <row r="33" spans="1:23" ht="12.75">
      <c r="A33" s="82">
        <v>26</v>
      </c>
      <c r="B33" s="51" t="s">
        <v>188</v>
      </c>
      <c r="C33" s="58">
        <v>106758</v>
      </c>
      <c r="D33" s="58" t="s">
        <v>178</v>
      </c>
      <c r="E33" s="123" t="s">
        <v>7</v>
      </c>
      <c r="F33" s="506" t="s">
        <v>155</v>
      </c>
      <c r="G33" s="91">
        <f>H33+J33+L33+Q33</f>
        <v>162</v>
      </c>
      <c r="H33" s="279">
        <v>97</v>
      </c>
      <c r="I33" s="187"/>
      <c r="J33" s="259"/>
      <c r="K33" s="183"/>
      <c r="L33" s="110">
        <v>65</v>
      </c>
      <c r="M33" s="147">
        <v>45</v>
      </c>
      <c r="N33" s="53"/>
      <c r="O33" s="53"/>
      <c r="P33" s="74"/>
      <c r="Q33" s="74"/>
      <c r="R33" s="53"/>
      <c r="S33" s="181"/>
      <c r="T33" s="53"/>
      <c r="U33" s="53"/>
      <c r="V33" s="105"/>
      <c r="W33" s="196"/>
    </row>
    <row r="34" spans="1:23" ht="12.75">
      <c r="A34" s="82">
        <v>27</v>
      </c>
      <c r="B34" s="484" t="s">
        <v>742</v>
      </c>
      <c r="C34" s="478">
        <v>65617</v>
      </c>
      <c r="D34" s="479">
        <v>804</v>
      </c>
      <c r="E34" s="481" t="s">
        <v>47</v>
      </c>
      <c r="F34" s="480" t="s">
        <v>155</v>
      </c>
      <c r="G34" s="91">
        <f>H34+J34+L34+M34+Q34+N34+Q34+R34+P34+S34+I34</f>
        <v>158</v>
      </c>
      <c r="H34" s="197"/>
      <c r="I34" s="459">
        <v>55</v>
      </c>
      <c r="J34" s="183"/>
      <c r="K34" s="183"/>
      <c r="L34" s="110"/>
      <c r="M34" s="110"/>
      <c r="N34" s="372"/>
      <c r="O34" s="53"/>
      <c r="P34" s="53">
        <v>103</v>
      </c>
      <c r="Q34" s="52"/>
      <c r="R34" s="53"/>
      <c r="S34" s="181"/>
      <c r="T34" s="53"/>
      <c r="U34" s="53"/>
      <c r="V34" s="105"/>
      <c r="W34" s="196"/>
    </row>
    <row r="35" spans="1:23" ht="12.75">
      <c r="A35" s="82">
        <v>28</v>
      </c>
      <c r="B35" s="115" t="s">
        <v>133</v>
      </c>
      <c r="C35" s="367">
        <v>72056</v>
      </c>
      <c r="D35" s="367">
        <v>2567</v>
      </c>
      <c r="E35" s="278" t="s">
        <v>42</v>
      </c>
      <c r="F35" s="767" t="s">
        <v>132</v>
      </c>
      <c r="G35" s="91">
        <f>K35+N35+V35</f>
        <v>156</v>
      </c>
      <c r="H35" s="195"/>
      <c r="I35" s="107"/>
      <c r="J35" s="259">
        <v>62</v>
      </c>
      <c r="K35" s="183">
        <v>73</v>
      </c>
      <c r="L35" s="110"/>
      <c r="M35" s="110"/>
      <c r="N35" s="372">
        <v>37</v>
      </c>
      <c r="O35" s="53"/>
      <c r="P35" s="52"/>
      <c r="Q35" s="52"/>
      <c r="R35" s="53"/>
      <c r="S35" s="181"/>
      <c r="T35" s="53"/>
      <c r="U35" s="53"/>
      <c r="V35" s="105">
        <v>46</v>
      </c>
      <c r="W35" s="196"/>
    </row>
    <row r="36" spans="1:23" ht="12.75">
      <c r="A36" s="82">
        <v>29</v>
      </c>
      <c r="B36" s="369" t="s">
        <v>145</v>
      </c>
      <c r="C36" s="366">
        <v>16229</v>
      </c>
      <c r="D36" s="366">
        <v>702</v>
      </c>
      <c r="E36" s="376" t="s">
        <v>42</v>
      </c>
      <c r="F36" s="505" t="s">
        <v>134</v>
      </c>
      <c r="G36" s="91">
        <f>H36+J36+L36+M36+Q36+N36</f>
        <v>155</v>
      </c>
      <c r="H36" s="195"/>
      <c r="I36" s="107"/>
      <c r="J36" s="259">
        <v>104</v>
      </c>
      <c r="K36" s="183"/>
      <c r="L36" s="110"/>
      <c r="M36" s="110"/>
      <c r="N36" s="372">
        <v>51</v>
      </c>
      <c r="O36" s="53"/>
      <c r="P36" s="74"/>
      <c r="Q36" s="53"/>
      <c r="R36" s="53"/>
      <c r="S36" s="181"/>
      <c r="T36" s="53"/>
      <c r="U36" s="53"/>
      <c r="V36" s="105"/>
      <c r="W36" s="196"/>
    </row>
    <row r="37" spans="1:23" ht="12.75">
      <c r="A37" s="82">
        <v>30</v>
      </c>
      <c r="B37" s="564" t="s">
        <v>803</v>
      </c>
      <c r="C37" s="756">
        <v>30504</v>
      </c>
      <c r="D37" s="559" t="s">
        <v>483</v>
      </c>
      <c r="E37" s="39" t="s">
        <v>1</v>
      </c>
      <c r="F37" s="406" t="s">
        <v>155</v>
      </c>
      <c r="G37" s="91">
        <f>H37+J37+L37+M37+Q37+N37+Q37+R37+P37+S37+I37+K37+O37+T37+V37</f>
        <v>152</v>
      </c>
      <c r="H37" s="197"/>
      <c r="I37" s="187"/>
      <c r="J37" s="183"/>
      <c r="K37" s="183"/>
      <c r="L37" s="110"/>
      <c r="M37" s="110"/>
      <c r="N37" s="372"/>
      <c r="O37" s="53"/>
      <c r="P37" s="53"/>
      <c r="Q37" s="52"/>
      <c r="R37" s="53"/>
      <c r="S37" s="181"/>
      <c r="T37" s="72">
        <v>89</v>
      </c>
      <c r="U37" s="53"/>
      <c r="V37" s="105">
        <v>63</v>
      </c>
      <c r="W37" s="196">
        <v>60</v>
      </c>
    </row>
    <row r="38" spans="1:23" ht="14.25" customHeight="1">
      <c r="A38" s="82">
        <v>31</v>
      </c>
      <c r="B38" s="218" t="s">
        <v>187</v>
      </c>
      <c r="C38" s="215">
        <v>76087</v>
      </c>
      <c r="D38" s="216" t="s">
        <v>238</v>
      </c>
      <c r="E38" s="721" t="s">
        <v>7</v>
      </c>
      <c r="F38" s="504" t="s">
        <v>155</v>
      </c>
      <c r="G38" s="91">
        <f>H38+J38+L38+Q38</f>
        <v>151</v>
      </c>
      <c r="H38" s="197">
        <v>60</v>
      </c>
      <c r="I38" s="187"/>
      <c r="J38" s="183"/>
      <c r="K38" s="183"/>
      <c r="L38" s="147">
        <v>91</v>
      </c>
      <c r="M38" s="110">
        <v>74</v>
      </c>
      <c r="N38" s="53"/>
      <c r="O38" s="53"/>
      <c r="P38" s="74"/>
      <c r="Q38" s="53"/>
      <c r="R38" s="53"/>
      <c r="S38" s="181"/>
      <c r="T38" s="53"/>
      <c r="U38" s="53"/>
      <c r="V38" s="105"/>
      <c r="W38" s="196"/>
    </row>
    <row r="39" spans="1:23" ht="12.75">
      <c r="A39" s="82">
        <v>32</v>
      </c>
      <c r="B39" s="564" t="s">
        <v>811</v>
      </c>
      <c r="C39" s="420">
        <v>54290</v>
      </c>
      <c r="D39" s="420" t="s">
        <v>506</v>
      </c>
      <c r="E39" s="38" t="s">
        <v>1</v>
      </c>
      <c r="F39" s="406" t="s">
        <v>155</v>
      </c>
      <c r="G39" s="91">
        <f>Q39+T39</f>
        <v>150</v>
      </c>
      <c r="H39" s="187"/>
      <c r="I39" s="187"/>
      <c r="J39" s="183"/>
      <c r="K39" s="183"/>
      <c r="L39" s="110"/>
      <c r="M39" s="110"/>
      <c r="N39" s="372"/>
      <c r="O39" s="53"/>
      <c r="P39" s="53"/>
      <c r="Q39" s="52">
        <v>76</v>
      </c>
      <c r="R39" s="53"/>
      <c r="S39" s="181"/>
      <c r="T39" s="72">
        <v>74</v>
      </c>
      <c r="U39" s="53"/>
      <c r="V39" s="105"/>
      <c r="W39" s="196"/>
    </row>
    <row r="40" spans="1:23" ht="12.75">
      <c r="A40" s="82">
        <v>33</v>
      </c>
      <c r="B40" s="393" t="s">
        <v>585</v>
      </c>
      <c r="C40" s="420">
        <v>24536</v>
      </c>
      <c r="D40" s="38" t="s">
        <v>586</v>
      </c>
      <c r="E40" s="38" t="s">
        <v>516</v>
      </c>
      <c r="F40" s="406" t="s">
        <v>155</v>
      </c>
      <c r="G40" s="91">
        <f>H40+J40+L40+M40+Q40+N40+Q40+R40+P40+V40</f>
        <v>149</v>
      </c>
      <c r="H40" s="187"/>
      <c r="I40" s="187"/>
      <c r="J40" s="183"/>
      <c r="K40" s="183"/>
      <c r="L40" s="110"/>
      <c r="M40" s="110"/>
      <c r="N40" s="372"/>
      <c r="O40" s="53"/>
      <c r="P40" s="53">
        <v>39</v>
      </c>
      <c r="Q40" s="52"/>
      <c r="R40" s="53"/>
      <c r="S40" s="181"/>
      <c r="T40" s="53"/>
      <c r="U40" s="53"/>
      <c r="V40" s="105">
        <v>110</v>
      </c>
      <c r="W40" s="196">
        <v>55</v>
      </c>
    </row>
    <row r="41" spans="1:23" ht="12.75">
      <c r="A41" s="82">
        <v>34</v>
      </c>
      <c r="B41" s="150" t="s">
        <v>578</v>
      </c>
      <c r="C41" s="38">
        <v>92306</v>
      </c>
      <c r="D41" s="38" t="s">
        <v>579</v>
      </c>
      <c r="E41" s="38" t="s">
        <v>0</v>
      </c>
      <c r="F41" s="406" t="s">
        <v>113</v>
      </c>
      <c r="G41" s="91">
        <f>H41+J41+L41+M41+Q41+N41+Q41+R41+P41</f>
        <v>149</v>
      </c>
      <c r="H41" s="187"/>
      <c r="I41" s="187"/>
      <c r="J41" s="183"/>
      <c r="K41" s="183"/>
      <c r="L41" s="110"/>
      <c r="M41" s="110"/>
      <c r="N41" s="372"/>
      <c r="O41" s="53"/>
      <c r="P41" s="53">
        <v>55</v>
      </c>
      <c r="Q41" s="52">
        <v>47</v>
      </c>
      <c r="R41" s="53"/>
      <c r="S41" s="181"/>
      <c r="T41" s="53"/>
      <c r="U41" s="53"/>
      <c r="V41" s="105"/>
      <c r="W41" s="196"/>
    </row>
    <row r="42" spans="1:23" ht="12.75">
      <c r="A42" s="82">
        <v>35</v>
      </c>
      <c r="B42" s="51" t="s">
        <v>262</v>
      </c>
      <c r="C42" s="123">
        <v>103944</v>
      </c>
      <c r="D42" s="124" t="s">
        <v>182</v>
      </c>
      <c r="E42" s="123" t="s">
        <v>7</v>
      </c>
      <c r="F42" s="506" t="s">
        <v>155</v>
      </c>
      <c r="G42" s="91">
        <f>U42+O42+H42</f>
        <v>148</v>
      </c>
      <c r="H42" s="459">
        <v>62</v>
      </c>
      <c r="I42" s="187"/>
      <c r="J42" s="259"/>
      <c r="K42" s="183"/>
      <c r="L42" s="110">
        <v>17</v>
      </c>
      <c r="M42" s="110"/>
      <c r="N42" s="53"/>
      <c r="O42" s="53">
        <v>56</v>
      </c>
      <c r="P42" s="52"/>
      <c r="Q42" s="52"/>
      <c r="R42" s="53"/>
      <c r="S42" s="181"/>
      <c r="T42" s="53"/>
      <c r="U42" s="53">
        <v>30</v>
      </c>
      <c r="V42" s="105"/>
      <c r="W42" s="196"/>
    </row>
    <row r="43" spans="1:23" ht="12.75">
      <c r="A43" s="82">
        <v>36</v>
      </c>
      <c r="B43" s="220" t="s">
        <v>173</v>
      </c>
      <c r="C43" s="215">
        <v>100249</v>
      </c>
      <c r="D43" s="216" t="s">
        <v>189</v>
      </c>
      <c r="E43" s="217" t="s">
        <v>7</v>
      </c>
      <c r="F43" s="504" t="s">
        <v>155</v>
      </c>
      <c r="G43" s="91">
        <f>H43+J43+L43+Q43</f>
        <v>148</v>
      </c>
      <c r="H43" s="107">
        <v>78</v>
      </c>
      <c r="I43" s="107"/>
      <c r="J43" s="183"/>
      <c r="K43" s="183"/>
      <c r="L43" s="147">
        <v>70</v>
      </c>
      <c r="M43" s="110">
        <v>65</v>
      </c>
      <c r="N43" s="53"/>
      <c r="O43" s="53"/>
      <c r="P43" s="74"/>
      <c r="Q43" s="53"/>
      <c r="R43" s="53"/>
      <c r="S43" s="181"/>
      <c r="T43" s="53"/>
      <c r="U43" s="53"/>
      <c r="V43" s="105"/>
      <c r="W43" s="196"/>
    </row>
    <row r="44" spans="1:23" ht="12.75">
      <c r="A44" s="82">
        <v>37</v>
      </c>
      <c r="B44" s="369" t="s">
        <v>347</v>
      </c>
      <c r="C44" s="366">
        <v>102363</v>
      </c>
      <c r="D44" s="366" t="s">
        <v>348</v>
      </c>
      <c r="E44" s="366" t="s">
        <v>109</v>
      </c>
      <c r="F44" s="505" t="s">
        <v>132</v>
      </c>
      <c r="G44" s="91">
        <f>H44+J44+L44+M44+Q44+N44</f>
        <v>148</v>
      </c>
      <c r="H44" s="107"/>
      <c r="I44" s="107"/>
      <c r="J44" s="259">
        <v>49</v>
      </c>
      <c r="K44" s="183"/>
      <c r="L44" s="110"/>
      <c r="M44" s="110"/>
      <c r="N44" s="372">
        <v>99</v>
      </c>
      <c r="O44" s="53"/>
      <c r="P44" s="52"/>
      <c r="Q44" s="52"/>
      <c r="R44" s="53"/>
      <c r="S44" s="181"/>
      <c r="T44" s="98"/>
      <c r="U44" s="98"/>
      <c r="V44" s="105"/>
      <c r="W44" s="196"/>
    </row>
    <row r="45" spans="1:23" ht="12.75">
      <c r="A45" s="82">
        <v>38</v>
      </c>
      <c r="B45" s="564" t="s">
        <v>899</v>
      </c>
      <c r="C45" s="552">
        <v>62270</v>
      </c>
      <c r="D45" s="420" t="s">
        <v>392</v>
      </c>
      <c r="E45" s="38" t="s">
        <v>1</v>
      </c>
      <c r="F45" s="406" t="s">
        <v>113</v>
      </c>
      <c r="G45" s="91">
        <f>Q45+T45</f>
        <v>147</v>
      </c>
      <c r="H45" s="187"/>
      <c r="I45" s="187"/>
      <c r="J45" s="183"/>
      <c r="K45" s="183"/>
      <c r="L45" s="110"/>
      <c r="M45" s="110"/>
      <c r="N45" s="372"/>
      <c r="O45" s="53"/>
      <c r="P45" s="53"/>
      <c r="Q45" s="52">
        <v>54</v>
      </c>
      <c r="R45" s="53"/>
      <c r="S45" s="181"/>
      <c r="T45" s="72">
        <v>93</v>
      </c>
      <c r="U45" s="53"/>
      <c r="V45" s="105"/>
      <c r="W45" s="196"/>
    </row>
    <row r="46" spans="1:23" ht="12.75">
      <c r="A46" s="82">
        <v>39</v>
      </c>
      <c r="B46" s="470" t="s">
        <v>50</v>
      </c>
      <c r="C46" s="471">
        <v>76181</v>
      </c>
      <c r="D46" s="472" t="s">
        <v>88</v>
      </c>
      <c r="E46" s="473" t="s">
        <v>0</v>
      </c>
      <c r="F46" s="496" t="s">
        <v>155</v>
      </c>
      <c r="G46" s="91">
        <f>H46+J46+L46+M46+Q46+N46+Q46+R46+P46+S46+I46+W46</f>
        <v>144</v>
      </c>
      <c r="H46" s="187"/>
      <c r="I46" s="459">
        <v>70</v>
      </c>
      <c r="J46" s="183"/>
      <c r="K46" s="183"/>
      <c r="L46" s="110"/>
      <c r="M46" s="110"/>
      <c r="N46" s="372"/>
      <c r="O46" s="53"/>
      <c r="P46" s="53"/>
      <c r="Q46" s="52"/>
      <c r="R46" s="53"/>
      <c r="S46" s="181"/>
      <c r="T46" s="53"/>
      <c r="U46" s="53"/>
      <c r="V46" s="105"/>
      <c r="W46" s="196">
        <v>74</v>
      </c>
    </row>
    <row r="47" spans="1:23" ht="12.75">
      <c r="A47" s="82">
        <v>40</v>
      </c>
      <c r="B47" s="252" t="s">
        <v>325</v>
      </c>
      <c r="C47" s="123">
        <v>93340</v>
      </c>
      <c r="D47" s="124" t="s">
        <v>326</v>
      </c>
      <c r="E47" s="123" t="s">
        <v>7</v>
      </c>
      <c r="F47" s="503" t="s">
        <v>113</v>
      </c>
      <c r="G47" s="91">
        <f>H47+J47+L47+M47+Q47</f>
        <v>134</v>
      </c>
      <c r="H47" s="459">
        <v>68</v>
      </c>
      <c r="I47" s="187"/>
      <c r="J47" s="259"/>
      <c r="K47" s="183"/>
      <c r="L47" s="110"/>
      <c r="M47" s="110">
        <v>66</v>
      </c>
      <c r="N47" s="53"/>
      <c r="O47" s="53"/>
      <c r="P47" s="74"/>
      <c r="Q47" s="53"/>
      <c r="R47" s="53"/>
      <c r="S47" s="181"/>
      <c r="T47" s="53"/>
      <c r="U47" s="53"/>
      <c r="V47" s="105"/>
      <c r="W47" s="196"/>
    </row>
    <row r="48" spans="1:23" ht="12.75">
      <c r="A48" s="82">
        <v>41</v>
      </c>
      <c r="B48" s="477" t="s">
        <v>552</v>
      </c>
      <c r="C48" s="478">
        <v>110248</v>
      </c>
      <c r="D48" s="472" t="s">
        <v>747</v>
      </c>
      <c r="E48" s="481" t="s">
        <v>0</v>
      </c>
      <c r="F48" s="496" t="s">
        <v>113</v>
      </c>
      <c r="G48" s="91">
        <f>H48+J48+L48+M48+Q48+N48+Q48+R48+P48+S48+I48</f>
        <v>134</v>
      </c>
      <c r="H48" s="280"/>
      <c r="I48" s="459">
        <v>34</v>
      </c>
      <c r="J48" s="183"/>
      <c r="K48" s="183"/>
      <c r="L48" s="110"/>
      <c r="M48" s="110"/>
      <c r="N48" s="372"/>
      <c r="O48" s="53"/>
      <c r="P48" s="53">
        <v>100</v>
      </c>
      <c r="Q48" s="52"/>
      <c r="R48" s="53"/>
      <c r="S48" s="181"/>
      <c r="T48" s="53"/>
      <c r="U48" s="53"/>
      <c r="V48" s="105"/>
      <c r="W48" s="196"/>
    </row>
    <row r="49" spans="1:23" ht="12.75">
      <c r="A49" s="82">
        <v>42</v>
      </c>
      <c r="B49" s="51" t="s">
        <v>871</v>
      </c>
      <c r="C49" s="53">
        <v>113744</v>
      </c>
      <c r="D49" s="64" t="s">
        <v>872</v>
      </c>
      <c r="E49" s="123" t="s">
        <v>176</v>
      </c>
      <c r="F49" s="506" t="s">
        <v>155</v>
      </c>
      <c r="G49" s="91">
        <f>H49+J49+L49+M49+Q49+N49+Q49+R49+P49+S49+I49+K49+O49+T49+U49</f>
        <v>131</v>
      </c>
      <c r="H49" s="280"/>
      <c r="I49" s="187"/>
      <c r="J49" s="183"/>
      <c r="K49" s="183"/>
      <c r="L49" s="110"/>
      <c r="M49" s="110"/>
      <c r="N49" s="372"/>
      <c r="O49" s="53">
        <v>48</v>
      </c>
      <c r="P49" s="53"/>
      <c r="Q49" s="52"/>
      <c r="R49" s="53"/>
      <c r="S49" s="181"/>
      <c r="T49" s="72"/>
      <c r="U49" s="57">
        <v>83</v>
      </c>
      <c r="V49" s="105"/>
      <c r="W49" s="196"/>
    </row>
    <row r="50" spans="1:23" ht="12.75">
      <c r="A50" s="82">
        <v>43</v>
      </c>
      <c r="B50" s="393" t="s">
        <v>401</v>
      </c>
      <c r="C50" s="38">
        <v>54112</v>
      </c>
      <c r="D50" s="38" t="s">
        <v>402</v>
      </c>
      <c r="E50" s="38" t="s">
        <v>6</v>
      </c>
      <c r="F50" s="406" t="s">
        <v>155</v>
      </c>
      <c r="G50" s="91">
        <f>H50+J50+L50+M50+Q50+N50+T50+W50</f>
        <v>131</v>
      </c>
      <c r="H50" s="280"/>
      <c r="I50" s="187"/>
      <c r="J50" s="183"/>
      <c r="K50" s="183"/>
      <c r="L50" s="110"/>
      <c r="M50" s="110"/>
      <c r="N50" s="372"/>
      <c r="O50" s="53"/>
      <c r="P50" s="52"/>
      <c r="Q50" s="53">
        <v>32</v>
      </c>
      <c r="R50" s="53"/>
      <c r="S50" s="181"/>
      <c r="T50" s="53">
        <v>34</v>
      </c>
      <c r="U50" s="53"/>
      <c r="V50" s="105"/>
      <c r="W50" s="196">
        <v>65</v>
      </c>
    </row>
    <row r="51" spans="1:23" ht="12.75">
      <c r="A51" s="82">
        <v>44</v>
      </c>
      <c r="B51" s="477" t="s">
        <v>575</v>
      </c>
      <c r="C51" s="478">
        <v>109424</v>
      </c>
      <c r="D51" s="472" t="s">
        <v>741</v>
      </c>
      <c r="E51" s="481" t="s">
        <v>0</v>
      </c>
      <c r="F51" s="496" t="s">
        <v>155</v>
      </c>
      <c r="G51" s="91">
        <f>H51+J51+L51+M51+Q51+N51+Q51+R51+P51+S51+I51</f>
        <v>131</v>
      </c>
      <c r="H51" s="280"/>
      <c r="I51" s="459">
        <v>72</v>
      </c>
      <c r="J51" s="183"/>
      <c r="K51" s="183"/>
      <c r="L51" s="110"/>
      <c r="M51" s="110"/>
      <c r="N51" s="372"/>
      <c r="O51" s="53"/>
      <c r="P51" s="53">
        <v>59</v>
      </c>
      <c r="Q51" s="52"/>
      <c r="R51" s="53"/>
      <c r="S51" s="181"/>
      <c r="T51" s="53"/>
      <c r="U51" s="53"/>
      <c r="V51" s="105"/>
      <c r="W51" s="196"/>
    </row>
    <row r="52" spans="1:23" ht="12.75">
      <c r="A52" s="82">
        <v>45</v>
      </c>
      <c r="B52" s="252" t="s">
        <v>279</v>
      </c>
      <c r="C52" s="123">
        <v>109719</v>
      </c>
      <c r="D52" s="124" t="s">
        <v>183</v>
      </c>
      <c r="E52" s="123" t="s">
        <v>7</v>
      </c>
      <c r="F52" s="503" t="s">
        <v>113</v>
      </c>
      <c r="G52" s="91">
        <f>H52+J52+L52+M52+Q52</f>
        <v>127</v>
      </c>
      <c r="H52" s="728">
        <v>89</v>
      </c>
      <c r="I52" s="187"/>
      <c r="J52" s="259"/>
      <c r="K52" s="183"/>
      <c r="L52" s="110"/>
      <c r="M52" s="110">
        <v>38</v>
      </c>
      <c r="N52" s="53"/>
      <c r="O52" s="53"/>
      <c r="P52" s="74"/>
      <c r="Q52" s="74"/>
      <c r="R52" s="53"/>
      <c r="S52" s="181"/>
      <c r="T52" s="53"/>
      <c r="U52" s="53"/>
      <c r="V52" s="105"/>
      <c r="W52" s="196"/>
    </row>
    <row r="53" spans="1:23" ht="12.75">
      <c r="A53" s="82">
        <v>46</v>
      </c>
      <c r="B53" s="51" t="s">
        <v>873</v>
      </c>
      <c r="C53" s="274">
        <v>128075</v>
      </c>
      <c r="D53" s="124" t="s">
        <v>874</v>
      </c>
      <c r="E53" s="123" t="s">
        <v>5</v>
      </c>
      <c r="F53" s="506" t="s">
        <v>155</v>
      </c>
      <c r="G53" s="91">
        <f>H53+J53+L53+M53+Q53+N53+Q53+R53+P53+S53+I53+K53+O53+U53</f>
        <v>125</v>
      </c>
      <c r="H53" s="280"/>
      <c r="I53" s="187"/>
      <c r="J53" s="183"/>
      <c r="K53" s="183"/>
      <c r="L53" s="110"/>
      <c r="M53" s="110"/>
      <c r="N53" s="372"/>
      <c r="O53" s="554">
        <v>38</v>
      </c>
      <c r="P53" s="53"/>
      <c r="Q53" s="52"/>
      <c r="R53" s="53"/>
      <c r="S53" s="181"/>
      <c r="T53" s="53"/>
      <c r="U53" s="53">
        <v>87</v>
      </c>
      <c r="V53" s="105"/>
      <c r="W53" s="196"/>
    </row>
    <row r="54" spans="1:23" ht="12.75" customHeight="1">
      <c r="A54" s="82">
        <v>47</v>
      </c>
      <c r="B54" s="564" t="s">
        <v>814</v>
      </c>
      <c r="C54" s="420">
        <v>61253</v>
      </c>
      <c r="D54" s="420" t="s">
        <v>815</v>
      </c>
      <c r="E54" s="38" t="s">
        <v>520</v>
      </c>
      <c r="F54" s="406" t="s">
        <v>155</v>
      </c>
      <c r="G54" s="91">
        <f>H54+J54+L54+M54+Q54+N54+Q54+R54+P54+S54+I54+K54+O54+T54+V54</f>
        <v>125</v>
      </c>
      <c r="H54" s="280"/>
      <c r="I54" s="187"/>
      <c r="J54" s="183"/>
      <c r="K54" s="183"/>
      <c r="L54" s="110"/>
      <c r="M54" s="110"/>
      <c r="N54" s="372"/>
      <c r="O54" s="53"/>
      <c r="P54" s="53"/>
      <c r="Q54" s="52"/>
      <c r="R54" s="53"/>
      <c r="S54" s="181"/>
      <c r="T54" s="72">
        <v>70</v>
      </c>
      <c r="U54" s="53"/>
      <c r="V54" s="105">
        <v>55</v>
      </c>
      <c r="W54" s="196">
        <v>55</v>
      </c>
    </row>
    <row r="55" spans="1:23" ht="12.75">
      <c r="A55" s="82">
        <v>48</v>
      </c>
      <c r="B55" s="51" t="s">
        <v>288</v>
      </c>
      <c r="C55" s="123">
        <v>70592</v>
      </c>
      <c r="D55" s="124" t="s">
        <v>289</v>
      </c>
      <c r="E55" s="53" t="s">
        <v>7</v>
      </c>
      <c r="F55" s="506" t="s">
        <v>155</v>
      </c>
      <c r="G55" s="91">
        <f>H55+J55+L55+M55+Q55+N55+Q55+R55+P55+S55+I55+K55+O55+T55+U55</f>
        <v>124</v>
      </c>
      <c r="H55" s="280"/>
      <c r="I55" s="187"/>
      <c r="J55" s="183"/>
      <c r="K55" s="183"/>
      <c r="L55" s="110"/>
      <c r="M55" s="110"/>
      <c r="N55" s="372"/>
      <c r="O55" s="53">
        <v>71</v>
      </c>
      <c r="P55" s="53"/>
      <c r="Q55" s="52"/>
      <c r="R55" s="53"/>
      <c r="S55" s="181"/>
      <c r="T55" s="72"/>
      <c r="U55" s="57">
        <v>53</v>
      </c>
      <c r="V55" s="105"/>
      <c r="W55" s="196"/>
    </row>
    <row r="56" spans="1:23" ht="12.75">
      <c r="A56" s="82">
        <v>49</v>
      </c>
      <c r="B56" s="477" t="s">
        <v>560</v>
      </c>
      <c r="C56" s="478">
        <v>21234</v>
      </c>
      <c r="D56" s="479" t="s">
        <v>561</v>
      </c>
      <c r="E56" s="479" t="s">
        <v>2</v>
      </c>
      <c r="F56" s="480" t="s">
        <v>155</v>
      </c>
      <c r="G56" s="91">
        <f>H56+J56+L56+M56+Q56+N56+Q56+R56+P56+S56+I56</f>
        <v>118</v>
      </c>
      <c r="H56" s="280"/>
      <c r="I56" s="459">
        <v>41</v>
      </c>
      <c r="J56" s="183"/>
      <c r="K56" s="183"/>
      <c r="L56" s="110"/>
      <c r="M56" s="110"/>
      <c r="N56" s="372"/>
      <c r="O56" s="53"/>
      <c r="P56" s="53">
        <v>77</v>
      </c>
      <c r="Q56" s="52"/>
      <c r="R56" s="53"/>
      <c r="S56" s="181"/>
      <c r="T56" s="53"/>
      <c r="U56" s="53"/>
      <c r="V56" s="105"/>
      <c r="W56" s="196"/>
    </row>
    <row r="57" spans="1:23" ht="12.75">
      <c r="A57" s="82">
        <v>50</v>
      </c>
      <c r="B57" s="255" t="s">
        <v>308</v>
      </c>
      <c r="C57" s="258">
        <v>109427</v>
      </c>
      <c r="D57" s="157" t="s">
        <v>309</v>
      </c>
      <c r="E57" s="116" t="s">
        <v>109</v>
      </c>
      <c r="F57" s="507" t="s">
        <v>134</v>
      </c>
      <c r="G57" s="91">
        <f>H57+J57+L57+M57+Q57+N57</f>
        <v>117</v>
      </c>
      <c r="H57" s="280"/>
      <c r="I57" s="187"/>
      <c r="J57" s="259">
        <v>29</v>
      </c>
      <c r="K57" s="183"/>
      <c r="L57" s="110"/>
      <c r="M57" s="110"/>
      <c r="N57" s="53">
        <v>88</v>
      </c>
      <c r="O57" s="53"/>
      <c r="P57" s="74"/>
      <c r="Q57" s="53"/>
      <c r="R57" s="53"/>
      <c r="S57" s="181"/>
      <c r="T57" s="53"/>
      <c r="U57" s="53"/>
      <c r="V57" s="105"/>
      <c r="W57" s="196"/>
    </row>
    <row r="58" spans="1:23" ht="12.75">
      <c r="A58" s="82">
        <v>51</v>
      </c>
      <c r="B58" s="470" t="s">
        <v>743</v>
      </c>
      <c r="C58" s="486">
        <v>92304</v>
      </c>
      <c r="D58" s="472" t="s">
        <v>91</v>
      </c>
      <c r="E58" s="481" t="s">
        <v>0</v>
      </c>
      <c r="F58" s="497" t="s">
        <v>113</v>
      </c>
      <c r="G58" s="91">
        <f>H58+J58+L58+M58+Q58+N58+Q58+R58+P58+S58+I58+W58</f>
        <v>117</v>
      </c>
      <c r="H58" s="280"/>
      <c r="I58" s="459">
        <v>49</v>
      </c>
      <c r="J58" s="183"/>
      <c r="K58" s="183"/>
      <c r="L58" s="110"/>
      <c r="M58" s="110"/>
      <c r="N58" s="372"/>
      <c r="O58" s="53"/>
      <c r="P58" s="53">
        <v>34</v>
      </c>
      <c r="Q58" s="52"/>
      <c r="R58" s="53"/>
      <c r="S58" s="181"/>
      <c r="T58" s="53"/>
      <c r="U58" s="53"/>
      <c r="V58" s="105"/>
      <c r="W58" s="196">
        <v>34</v>
      </c>
    </row>
    <row r="59" spans="1:23" ht="13.5" customHeight="1">
      <c r="A59" s="82">
        <v>52</v>
      </c>
      <c r="B59" s="451" t="s">
        <v>637</v>
      </c>
      <c r="C59" s="450">
        <v>85519</v>
      </c>
      <c r="D59" s="450" t="s">
        <v>1011</v>
      </c>
      <c r="E59" s="450" t="s">
        <v>9</v>
      </c>
      <c r="F59" s="502" t="s">
        <v>155</v>
      </c>
      <c r="G59" s="91">
        <f>H59+J59+L59+M59+Q59+N59+Q59+R59+P59+S59</f>
        <v>114</v>
      </c>
      <c r="H59" s="281"/>
      <c r="I59" s="107"/>
      <c r="J59" s="259"/>
      <c r="K59" s="183"/>
      <c r="L59" s="110"/>
      <c r="M59" s="110"/>
      <c r="N59" s="53"/>
      <c r="O59" s="53"/>
      <c r="P59" s="52"/>
      <c r="Q59" s="52"/>
      <c r="R59" s="53"/>
      <c r="S59" s="454">
        <v>114</v>
      </c>
      <c r="T59" s="53"/>
      <c r="U59" s="53"/>
      <c r="V59" s="105"/>
      <c r="W59" s="196"/>
    </row>
    <row r="60" spans="1:23" ht="12.75">
      <c r="A60" s="82">
        <v>53</v>
      </c>
      <c r="B60" s="214" t="s">
        <v>228</v>
      </c>
      <c r="C60" s="215">
        <v>66459</v>
      </c>
      <c r="D60" s="216" t="s">
        <v>229</v>
      </c>
      <c r="E60" s="217" t="s">
        <v>7</v>
      </c>
      <c r="F60" s="504" t="s">
        <v>113</v>
      </c>
      <c r="G60" s="91">
        <f>H60+J60+L60+M60+Q60</f>
        <v>114</v>
      </c>
      <c r="H60" s="280"/>
      <c r="I60" s="187"/>
      <c r="J60" s="183"/>
      <c r="K60" s="183"/>
      <c r="L60" s="147">
        <v>114</v>
      </c>
      <c r="M60" s="110"/>
      <c r="N60" s="53"/>
      <c r="O60" s="53"/>
      <c r="P60" s="74"/>
      <c r="Q60" s="53"/>
      <c r="R60" s="53"/>
      <c r="S60" s="181"/>
      <c r="T60" s="53"/>
      <c r="U60" s="53"/>
      <c r="V60" s="105"/>
      <c r="W60" s="196"/>
    </row>
    <row r="61" spans="1:23" ht="12.75">
      <c r="A61" s="82">
        <v>54</v>
      </c>
      <c r="B61" s="393" t="s">
        <v>372</v>
      </c>
      <c r="C61" s="38">
        <v>110351</v>
      </c>
      <c r="D61" s="38" t="s">
        <v>373</v>
      </c>
      <c r="E61" s="38" t="s">
        <v>6</v>
      </c>
      <c r="F61" s="406" t="s">
        <v>113</v>
      </c>
      <c r="G61" s="91">
        <f>H61+J61+L61+M61+Q61+N61</f>
        <v>114</v>
      </c>
      <c r="H61" s="280"/>
      <c r="I61" s="187"/>
      <c r="J61" s="183"/>
      <c r="K61" s="183"/>
      <c r="L61" s="110"/>
      <c r="M61" s="110"/>
      <c r="N61" s="372"/>
      <c r="O61" s="53"/>
      <c r="P61" s="52"/>
      <c r="Q61" s="53">
        <v>114</v>
      </c>
      <c r="R61" s="53"/>
      <c r="S61" s="181"/>
      <c r="T61" s="53"/>
      <c r="U61" s="53"/>
      <c r="V61" s="105"/>
      <c r="W61" s="196"/>
    </row>
    <row r="62" spans="1:23" ht="12.75">
      <c r="A62" s="82">
        <v>55</v>
      </c>
      <c r="B62" s="393" t="s">
        <v>383</v>
      </c>
      <c r="C62" s="38">
        <v>94396</v>
      </c>
      <c r="D62" s="38" t="s">
        <v>384</v>
      </c>
      <c r="E62" s="38" t="s">
        <v>6</v>
      </c>
      <c r="F62" s="406" t="s">
        <v>113</v>
      </c>
      <c r="G62" s="91">
        <f>H62+J62+L62+M62+Q62+N62+T62</f>
        <v>114</v>
      </c>
      <c r="H62" s="280"/>
      <c r="I62" s="187"/>
      <c r="J62" s="183"/>
      <c r="K62" s="183"/>
      <c r="L62" s="110"/>
      <c r="M62" s="110"/>
      <c r="N62" s="372"/>
      <c r="O62" s="53"/>
      <c r="P62" s="52"/>
      <c r="Q62" s="53">
        <v>80</v>
      </c>
      <c r="R62" s="53"/>
      <c r="S62" s="181"/>
      <c r="T62" s="53">
        <v>34</v>
      </c>
      <c r="U62" s="53"/>
      <c r="V62" s="105"/>
      <c r="W62" s="196"/>
    </row>
    <row r="63" spans="1:23" ht="12.75">
      <c r="A63" s="82">
        <v>56</v>
      </c>
      <c r="B63" s="746" t="s">
        <v>930</v>
      </c>
      <c r="C63" s="753">
        <v>54113</v>
      </c>
      <c r="D63" s="759" t="s">
        <v>931</v>
      </c>
      <c r="E63" s="759" t="s">
        <v>6</v>
      </c>
      <c r="F63" s="753" t="s">
        <v>134</v>
      </c>
      <c r="G63" s="91">
        <f>H63+J63+L63+M63+Q63+N63+Q63+R63+P63+S63+I63+K63+O63+T63+U63+V63+W63</f>
        <v>114</v>
      </c>
      <c r="H63" s="300"/>
      <c r="I63" s="301"/>
      <c r="J63" s="391"/>
      <c r="K63" s="391"/>
      <c r="L63" s="303"/>
      <c r="M63" s="303"/>
      <c r="N63" s="392"/>
      <c r="O63" s="277"/>
      <c r="P63" s="277"/>
      <c r="Q63" s="52"/>
      <c r="R63" s="277"/>
      <c r="S63" s="305"/>
      <c r="T63" s="330"/>
      <c r="U63" s="277"/>
      <c r="V63" s="307"/>
      <c r="W63" s="737">
        <v>114</v>
      </c>
    </row>
    <row r="64" spans="1:23" ht="12.75">
      <c r="A64" s="82">
        <v>57</v>
      </c>
      <c r="B64" s="748" t="s">
        <v>108</v>
      </c>
      <c r="C64" s="755">
        <v>16078</v>
      </c>
      <c r="D64" s="395" t="s">
        <v>138</v>
      </c>
      <c r="E64" s="764" t="s">
        <v>42</v>
      </c>
      <c r="F64" s="755" t="s">
        <v>134</v>
      </c>
      <c r="G64" s="91">
        <f>H64+J64+L64+M64+Q64</f>
        <v>113</v>
      </c>
      <c r="H64" s="300"/>
      <c r="I64" s="301"/>
      <c r="J64" s="399">
        <v>113</v>
      </c>
      <c r="K64" s="391"/>
      <c r="L64" s="303"/>
      <c r="M64" s="303"/>
      <c r="N64" s="277"/>
      <c r="O64" s="277"/>
      <c r="P64" s="401"/>
      <c r="Q64" s="53"/>
      <c r="R64" s="331"/>
      <c r="S64" s="305"/>
      <c r="T64" s="277"/>
      <c r="U64" s="277"/>
      <c r="V64" s="307"/>
      <c r="W64" s="308"/>
    </row>
    <row r="65" spans="1:23" ht="12.75">
      <c r="A65" s="82">
        <v>58</v>
      </c>
      <c r="B65" s="603" t="s">
        <v>860</v>
      </c>
      <c r="C65" s="604">
        <v>21767</v>
      </c>
      <c r="D65" s="275">
        <v>248</v>
      </c>
      <c r="E65" s="254" t="s">
        <v>7</v>
      </c>
      <c r="F65" s="604" t="s">
        <v>155</v>
      </c>
      <c r="G65" s="91">
        <f>H65+J65+L65+M65+Q65+N65+Q65+R65+P65+S65+I65+K65+O65</f>
        <v>112</v>
      </c>
      <c r="H65" s="300"/>
      <c r="I65" s="301"/>
      <c r="J65" s="391"/>
      <c r="K65" s="391"/>
      <c r="L65" s="303"/>
      <c r="M65" s="303"/>
      <c r="N65" s="392"/>
      <c r="O65" s="558">
        <v>112</v>
      </c>
      <c r="P65" s="277"/>
      <c r="Q65" s="52"/>
      <c r="R65" s="277"/>
      <c r="S65" s="305"/>
      <c r="T65" s="277"/>
      <c r="U65" s="277">
        <v>0</v>
      </c>
      <c r="V65" s="307"/>
      <c r="W65" s="308"/>
    </row>
    <row r="66" spans="1:23" ht="12.75">
      <c r="A66" s="82">
        <v>59</v>
      </c>
      <c r="B66" s="740" t="s">
        <v>771</v>
      </c>
      <c r="C66" s="726">
        <v>80188</v>
      </c>
      <c r="D66" s="397" t="s">
        <v>772</v>
      </c>
      <c r="E66" s="397" t="s">
        <v>42</v>
      </c>
      <c r="F66" s="389" t="s">
        <v>113</v>
      </c>
      <c r="G66" s="91">
        <f>H66+J66+L66+M66+Q66+N66+Q66+R66+P66+S66+I66+K66+T66</f>
        <v>112</v>
      </c>
      <c r="H66" s="300"/>
      <c r="I66" s="301"/>
      <c r="J66" s="391"/>
      <c r="K66" s="399">
        <v>76</v>
      </c>
      <c r="L66" s="303"/>
      <c r="M66" s="303"/>
      <c r="N66" s="392"/>
      <c r="O66" s="277"/>
      <c r="P66" s="277"/>
      <c r="Q66" s="52"/>
      <c r="R66" s="277"/>
      <c r="S66" s="305"/>
      <c r="T66" s="277">
        <v>36</v>
      </c>
      <c r="U66" s="277"/>
      <c r="V66" s="307"/>
      <c r="W66" s="308"/>
    </row>
    <row r="67" spans="1:23" ht="12.75">
      <c r="A67" s="82">
        <v>60</v>
      </c>
      <c r="B67" s="455" t="s">
        <v>639</v>
      </c>
      <c r="C67" s="457">
        <v>75342</v>
      </c>
      <c r="D67" s="458" t="s">
        <v>983</v>
      </c>
      <c r="E67" s="458" t="s">
        <v>9</v>
      </c>
      <c r="F67" s="457" t="s">
        <v>155</v>
      </c>
      <c r="G67" s="91">
        <f>H67+J67+L67+M67+Q67+N67+Q67+R67+P67+S67</f>
        <v>111</v>
      </c>
      <c r="H67" s="310"/>
      <c r="I67" s="311"/>
      <c r="J67" s="399"/>
      <c r="K67" s="391"/>
      <c r="L67" s="303"/>
      <c r="M67" s="303"/>
      <c r="N67" s="277"/>
      <c r="O67" s="277"/>
      <c r="P67" s="304"/>
      <c r="Q67" s="52"/>
      <c r="R67" s="277"/>
      <c r="S67" s="460">
        <v>111</v>
      </c>
      <c r="T67" s="277"/>
      <c r="U67" s="277"/>
      <c r="V67" s="307"/>
      <c r="W67" s="308"/>
    </row>
    <row r="68" spans="1:23" ht="12.75">
      <c r="A68" s="82">
        <v>61</v>
      </c>
      <c r="B68" s="601" t="s">
        <v>301</v>
      </c>
      <c r="C68" s="606">
        <v>121713</v>
      </c>
      <c r="D68" s="762">
        <v>2709</v>
      </c>
      <c r="E68" s="764" t="s">
        <v>42</v>
      </c>
      <c r="F68" s="389" t="s">
        <v>132</v>
      </c>
      <c r="G68" s="91">
        <f>H68+J68+L68+M68+Q68</f>
        <v>109</v>
      </c>
      <c r="H68" s="325"/>
      <c r="I68" s="583"/>
      <c r="J68" s="399">
        <v>109</v>
      </c>
      <c r="K68" s="317">
        <v>34</v>
      </c>
      <c r="L68" s="744"/>
      <c r="M68" s="520"/>
      <c r="N68" s="277"/>
      <c r="O68" s="277"/>
      <c r="P68" s="434"/>
      <c r="Q68" s="102"/>
      <c r="R68" s="277"/>
      <c r="S68" s="305"/>
      <c r="T68" s="277"/>
      <c r="U68" s="277"/>
      <c r="V68" s="307"/>
      <c r="W68" s="308"/>
    </row>
    <row r="69" spans="1:23" ht="12.75">
      <c r="A69" s="82">
        <v>62</v>
      </c>
      <c r="B69" s="745" t="s">
        <v>523</v>
      </c>
      <c r="C69" s="752">
        <v>86461</v>
      </c>
      <c r="D69" s="758" t="s">
        <v>524</v>
      </c>
      <c r="E69" s="758" t="s">
        <v>3</v>
      </c>
      <c r="F69" s="752" t="s">
        <v>155</v>
      </c>
      <c r="G69" s="91">
        <f>H69+J69+L69+M69+Q69+N69+Q69+R69</f>
        <v>108</v>
      </c>
      <c r="H69" s="300"/>
      <c r="I69" s="301"/>
      <c r="J69" s="391"/>
      <c r="K69" s="391"/>
      <c r="L69" s="303"/>
      <c r="M69" s="303"/>
      <c r="N69" s="392"/>
      <c r="O69" s="277"/>
      <c r="P69" s="304"/>
      <c r="Q69" s="52"/>
      <c r="R69" s="437">
        <v>108</v>
      </c>
      <c r="S69" s="305"/>
      <c r="T69" s="277"/>
      <c r="U69" s="277"/>
      <c r="V69" s="307"/>
      <c r="W69" s="308"/>
    </row>
    <row r="70" spans="1:23" ht="12.75">
      <c r="A70" s="82">
        <v>63</v>
      </c>
      <c r="B70" s="747" t="s">
        <v>933</v>
      </c>
      <c r="C70" s="754">
        <v>24594</v>
      </c>
      <c r="D70" s="760" t="s">
        <v>934</v>
      </c>
      <c r="E70" s="760" t="s">
        <v>516</v>
      </c>
      <c r="F70" s="754" t="s">
        <v>134</v>
      </c>
      <c r="G70" s="91">
        <f>H70+J70+L70+M70+Q70+N70+Q70+R70+P70+S70+I70+K70+O70+T70+U70+V70+W70</f>
        <v>106</v>
      </c>
      <c r="H70" s="300"/>
      <c r="I70" s="301"/>
      <c r="J70" s="391"/>
      <c r="K70" s="391"/>
      <c r="L70" s="303"/>
      <c r="M70" s="303"/>
      <c r="N70" s="392"/>
      <c r="O70" s="277"/>
      <c r="P70" s="277"/>
      <c r="Q70" s="52"/>
      <c r="R70" s="277"/>
      <c r="S70" s="305"/>
      <c r="T70" s="330"/>
      <c r="U70" s="277"/>
      <c r="V70" s="307"/>
      <c r="W70" s="734">
        <v>106</v>
      </c>
    </row>
    <row r="71" spans="1:23" ht="12.75">
      <c r="A71" s="82">
        <v>64</v>
      </c>
      <c r="B71" s="566" t="s">
        <v>360</v>
      </c>
      <c r="C71" s="569">
        <v>62098</v>
      </c>
      <c r="D71" s="570" t="s">
        <v>137</v>
      </c>
      <c r="E71" s="570" t="s">
        <v>8</v>
      </c>
      <c r="F71" s="569" t="s">
        <v>134</v>
      </c>
      <c r="G71" s="91">
        <f>H71+J71+L71+M71+Q71+N71</f>
        <v>106</v>
      </c>
      <c r="H71" s="310"/>
      <c r="I71" s="311"/>
      <c r="J71" s="399">
        <v>66</v>
      </c>
      <c r="K71" s="391"/>
      <c r="L71" s="303"/>
      <c r="M71" s="303"/>
      <c r="N71" s="392">
        <v>40</v>
      </c>
      <c r="O71" s="277"/>
      <c r="P71" s="304"/>
      <c r="Q71" s="52"/>
      <c r="R71" s="277"/>
      <c r="S71" s="305"/>
      <c r="T71" s="277"/>
      <c r="U71" s="277"/>
      <c r="V71" s="307"/>
      <c r="W71" s="308"/>
    </row>
    <row r="72" spans="1:23" ht="12.75">
      <c r="A72" s="82">
        <v>65</v>
      </c>
      <c r="B72" s="566" t="s">
        <v>351</v>
      </c>
      <c r="C72" s="569">
        <v>123119</v>
      </c>
      <c r="D72" s="570" t="s">
        <v>352</v>
      </c>
      <c r="E72" s="570" t="s">
        <v>109</v>
      </c>
      <c r="F72" s="569" t="s">
        <v>134</v>
      </c>
      <c r="G72" s="91">
        <f>H72+J72+L72+M72+Q72+N72</f>
        <v>105</v>
      </c>
      <c r="H72" s="310"/>
      <c r="I72" s="311"/>
      <c r="J72" s="399">
        <v>22</v>
      </c>
      <c r="K72" s="391"/>
      <c r="L72" s="303"/>
      <c r="M72" s="303"/>
      <c r="N72" s="392">
        <v>83</v>
      </c>
      <c r="O72" s="277"/>
      <c r="P72" s="304"/>
      <c r="Q72" s="52"/>
      <c r="R72" s="277"/>
      <c r="S72" s="305"/>
      <c r="T72" s="277"/>
      <c r="U72" s="277"/>
      <c r="V72" s="307"/>
      <c r="W72" s="308"/>
    </row>
    <row r="73" spans="1:23" ht="12.75">
      <c r="A73" s="82">
        <v>66</v>
      </c>
      <c r="B73" s="551" t="s">
        <v>797</v>
      </c>
      <c r="C73" s="556">
        <v>119560</v>
      </c>
      <c r="D73" s="550" t="s">
        <v>798</v>
      </c>
      <c r="E73" s="388" t="s">
        <v>1</v>
      </c>
      <c r="F73" s="389" t="s">
        <v>113</v>
      </c>
      <c r="G73" s="91">
        <f>H73+J73+L73+M73+Q73+N73+Q73+R73+P73+S73+I73+K73+O73+T73</f>
        <v>104</v>
      </c>
      <c r="H73" s="300"/>
      <c r="I73" s="301"/>
      <c r="J73" s="391"/>
      <c r="K73" s="391"/>
      <c r="L73" s="303"/>
      <c r="M73" s="303"/>
      <c r="N73" s="392"/>
      <c r="O73" s="277"/>
      <c r="P73" s="277"/>
      <c r="Q73" s="52"/>
      <c r="R73" s="277"/>
      <c r="S73" s="305"/>
      <c r="T73" s="330">
        <v>104</v>
      </c>
      <c r="U73" s="277"/>
      <c r="V73" s="307"/>
      <c r="W73" s="308"/>
    </row>
    <row r="74" spans="1:23" ht="12.75">
      <c r="A74" s="82">
        <v>67</v>
      </c>
      <c r="B74" s="600" t="s">
        <v>256</v>
      </c>
      <c r="C74" s="605">
        <v>76094</v>
      </c>
      <c r="D74" s="276" t="s">
        <v>177</v>
      </c>
      <c r="E74" s="275" t="s">
        <v>7</v>
      </c>
      <c r="F74" s="605" t="s">
        <v>155</v>
      </c>
      <c r="G74" s="91">
        <f>H74+J74+M74+Q74</f>
        <v>102</v>
      </c>
      <c r="H74" s="398">
        <v>33</v>
      </c>
      <c r="I74" s="301"/>
      <c r="J74" s="399"/>
      <c r="K74" s="391"/>
      <c r="L74" s="303">
        <v>34</v>
      </c>
      <c r="M74" s="303">
        <v>69</v>
      </c>
      <c r="N74" s="277"/>
      <c r="O74" s="277"/>
      <c r="P74" s="304"/>
      <c r="Q74" s="52"/>
      <c r="R74" s="277"/>
      <c r="S74" s="305"/>
      <c r="T74" s="277"/>
      <c r="U74" s="277"/>
      <c r="V74" s="307"/>
      <c r="W74" s="308"/>
    </row>
    <row r="75" spans="1:23" ht="12.75">
      <c r="A75" s="82">
        <v>68</v>
      </c>
      <c r="B75" s="456" t="s">
        <v>232</v>
      </c>
      <c r="C75" s="616">
        <v>123239</v>
      </c>
      <c r="D75" s="221" t="s">
        <v>233</v>
      </c>
      <c r="E75" s="396" t="s">
        <v>7</v>
      </c>
      <c r="F75" s="515" t="s">
        <v>155</v>
      </c>
      <c r="G75" s="91">
        <f>H75+J75+L75+M75+Q75</f>
        <v>101</v>
      </c>
      <c r="H75" s="310"/>
      <c r="I75" s="311"/>
      <c r="J75" s="391"/>
      <c r="K75" s="391"/>
      <c r="L75" s="313">
        <v>101</v>
      </c>
      <c r="M75" s="303"/>
      <c r="N75" s="277"/>
      <c r="O75" s="277"/>
      <c r="P75" s="304"/>
      <c r="Q75" s="52"/>
      <c r="R75" s="277"/>
      <c r="S75" s="305"/>
      <c r="T75" s="277"/>
      <c r="U75" s="277"/>
      <c r="V75" s="307"/>
      <c r="W75" s="308"/>
    </row>
    <row r="76" spans="1:23" ht="12.75">
      <c r="A76" s="82">
        <v>69</v>
      </c>
      <c r="B76" s="600" t="s">
        <v>888</v>
      </c>
      <c r="C76" s="605">
        <v>128034</v>
      </c>
      <c r="D76" s="254">
        <v>246901</v>
      </c>
      <c r="E76" s="254" t="s">
        <v>5</v>
      </c>
      <c r="F76" s="605" t="s">
        <v>113</v>
      </c>
      <c r="G76" s="91">
        <f>H76+J76+L76+M76+Q76+N76+Q76+R76+P76+S76+I76+K76+O76+T76+U76</f>
        <v>101</v>
      </c>
      <c r="H76" s="300"/>
      <c r="I76" s="301"/>
      <c r="J76" s="391"/>
      <c r="K76" s="391"/>
      <c r="L76" s="303"/>
      <c r="M76" s="303"/>
      <c r="N76" s="392"/>
      <c r="O76" s="277"/>
      <c r="P76" s="277"/>
      <c r="Q76" s="52"/>
      <c r="R76" s="277"/>
      <c r="S76" s="305"/>
      <c r="T76" s="330"/>
      <c r="U76" s="378">
        <v>101</v>
      </c>
      <c r="V76" s="307"/>
      <c r="W76" s="308"/>
    </row>
    <row r="77" spans="1:23" ht="12.75">
      <c r="A77" s="82">
        <v>70</v>
      </c>
      <c r="B77" s="603" t="s">
        <v>328</v>
      </c>
      <c r="C77" s="604">
        <v>110970</v>
      </c>
      <c r="D77" s="253" t="s">
        <v>185</v>
      </c>
      <c r="E77" s="275" t="s">
        <v>7</v>
      </c>
      <c r="F77" s="604" t="s">
        <v>113</v>
      </c>
      <c r="G77" s="91">
        <f>H77+J77+L77+M77+Q77</f>
        <v>100</v>
      </c>
      <c r="H77" s="398">
        <v>50</v>
      </c>
      <c r="I77" s="301"/>
      <c r="J77" s="399"/>
      <c r="K77" s="391"/>
      <c r="L77" s="303"/>
      <c r="M77" s="303">
        <v>50</v>
      </c>
      <c r="N77" s="277"/>
      <c r="O77" s="277"/>
      <c r="P77" s="401"/>
      <c r="Q77" s="53"/>
      <c r="R77" s="277"/>
      <c r="S77" s="305"/>
      <c r="T77" s="277"/>
      <c r="U77" s="277"/>
      <c r="V77" s="307"/>
      <c r="W77" s="308"/>
    </row>
    <row r="78" spans="1:23" ht="12.75">
      <c r="A78" s="82">
        <v>71</v>
      </c>
      <c r="B78" s="613" t="s">
        <v>179</v>
      </c>
      <c r="C78" s="615">
        <v>100253</v>
      </c>
      <c r="D78" s="221" t="s">
        <v>234</v>
      </c>
      <c r="E78" s="396" t="s">
        <v>7</v>
      </c>
      <c r="F78" s="515" t="s">
        <v>155</v>
      </c>
      <c r="G78" s="91">
        <f>H78+J78+L78+M78+Q78</f>
        <v>99</v>
      </c>
      <c r="H78" s="300"/>
      <c r="I78" s="301"/>
      <c r="J78" s="391"/>
      <c r="K78" s="391"/>
      <c r="L78" s="313">
        <v>99</v>
      </c>
      <c r="M78" s="303"/>
      <c r="N78" s="277"/>
      <c r="O78" s="277"/>
      <c r="P78" s="304"/>
      <c r="Q78" s="52"/>
      <c r="R78" s="277"/>
      <c r="S78" s="305"/>
      <c r="T78" s="277"/>
      <c r="U78" s="277"/>
      <c r="V78" s="307"/>
      <c r="W78" s="308"/>
    </row>
    <row r="79" spans="1:23" ht="12.75">
      <c r="A79" s="82">
        <v>72</v>
      </c>
      <c r="B79" s="747" t="s">
        <v>847</v>
      </c>
      <c r="C79" s="754">
        <v>24592</v>
      </c>
      <c r="D79" s="760" t="s">
        <v>935</v>
      </c>
      <c r="E79" s="760" t="s">
        <v>516</v>
      </c>
      <c r="F79" s="754"/>
      <c r="G79" s="91">
        <f>H79+J79+L79+M79+Q79+N79+Q79+R79+P79+S79+I79+K79+O79+T79+U79+V79+W79</f>
        <v>98</v>
      </c>
      <c r="H79" s="300"/>
      <c r="I79" s="301"/>
      <c r="J79" s="391"/>
      <c r="K79" s="391"/>
      <c r="L79" s="303"/>
      <c r="M79" s="303"/>
      <c r="N79" s="392"/>
      <c r="O79" s="277"/>
      <c r="P79" s="277"/>
      <c r="Q79" s="52"/>
      <c r="R79" s="277"/>
      <c r="S79" s="305"/>
      <c r="T79" s="330"/>
      <c r="U79" s="277"/>
      <c r="V79" s="307"/>
      <c r="W79" s="734">
        <v>98</v>
      </c>
    </row>
    <row r="80" spans="1:23" ht="12.75">
      <c r="A80" s="82">
        <v>73</v>
      </c>
      <c r="B80" s="455" t="s">
        <v>640</v>
      </c>
      <c r="C80" s="457">
        <v>85487</v>
      </c>
      <c r="D80" s="458" t="s">
        <v>984</v>
      </c>
      <c r="E80" s="458" t="s">
        <v>9</v>
      </c>
      <c r="F80" s="457" t="s">
        <v>155</v>
      </c>
      <c r="G80" s="91">
        <f>H80+J80+L80+M80+Q80+N80+Q80+R80+P80+S80</f>
        <v>97</v>
      </c>
      <c r="H80" s="310"/>
      <c r="I80" s="311"/>
      <c r="J80" s="399"/>
      <c r="K80" s="391"/>
      <c r="L80" s="303"/>
      <c r="M80" s="303"/>
      <c r="N80" s="277"/>
      <c r="O80" s="277"/>
      <c r="P80" s="304"/>
      <c r="Q80" s="52"/>
      <c r="R80" s="277"/>
      <c r="S80" s="460">
        <v>97</v>
      </c>
      <c r="T80" s="277"/>
      <c r="U80" s="277"/>
      <c r="V80" s="307"/>
      <c r="W80" s="308"/>
    </row>
    <row r="81" spans="1:23" ht="12.75">
      <c r="A81" s="82">
        <v>74</v>
      </c>
      <c r="B81" s="720" t="s">
        <v>863</v>
      </c>
      <c r="C81" s="727">
        <v>125599</v>
      </c>
      <c r="D81" s="761" t="s">
        <v>864</v>
      </c>
      <c r="E81" s="722" t="s">
        <v>176</v>
      </c>
      <c r="F81" s="727" t="s">
        <v>113</v>
      </c>
      <c r="G81" s="91">
        <f>H81+J81+L81+M81+Q81+N81+Q81+R81+P81+S81+I81+K81+O81</f>
        <v>95</v>
      </c>
      <c r="H81" s="300"/>
      <c r="I81" s="301"/>
      <c r="J81" s="391"/>
      <c r="K81" s="391"/>
      <c r="L81" s="303"/>
      <c r="M81" s="303"/>
      <c r="N81" s="392"/>
      <c r="O81" s="558">
        <v>95</v>
      </c>
      <c r="P81" s="277"/>
      <c r="Q81" s="52"/>
      <c r="R81" s="277"/>
      <c r="S81" s="305"/>
      <c r="T81" s="277"/>
      <c r="U81" s="277"/>
      <c r="V81" s="307"/>
      <c r="W81" s="308"/>
    </row>
    <row r="82" spans="1:23" ht="12.75">
      <c r="A82" s="82">
        <v>75</v>
      </c>
      <c r="B82" s="451" t="s">
        <v>642</v>
      </c>
      <c r="C82" s="450">
        <v>75359</v>
      </c>
      <c r="D82" s="450" t="s">
        <v>985</v>
      </c>
      <c r="E82" s="450" t="s">
        <v>9</v>
      </c>
      <c r="F82" s="502" t="s">
        <v>155</v>
      </c>
      <c r="G82" s="91">
        <f>H82+J82+L82+M82+Q82+N82+Q82+R82+P82+S82</f>
        <v>90</v>
      </c>
      <c r="H82" s="310"/>
      <c r="I82" s="311"/>
      <c r="J82" s="399"/>
      <c r="K82" s="391"/>
      <c r="L82" s="303"/>
      <c r="M82" s="303"/>
      <c r="N82" s="277"/>
      <c r="O82" s="277"/>
      <c r="P82" s="304"/>
      <c r="Q82" s="52"/>
      <c r="R82" s="277"/>
      <c r="S82" s="460">
        <v>90</v>
      </c>
      <c r="T82" s="277"/>
      <c r="U82" s="277"/>
      <c r="V82" s="307"/>
      <c r="W82" s="308"/>
    </row>
    <row r="83" spans="1:23" ht="12.75">
      <c r="A83" s="82">
        <v>76</v>
      </c>
      <c r="B83" s="150" t="s">
        <v>556</v>
      </c>
      <c r="C83" s="38">
        <v>100845</v>
      </c>
      <c r="D83" s="38" t="s">
        <v>557</v>
      </c>
      <c r="E83" s="38" t="s">
        <v>2</v>
      </c>
      <c r="F83" s="406" t="s">
        <v>155</v>
      </c>
      <c r="G83" s="91">
        <f>H83+J83+L83+M83+Q83+N83+Q83+R83+P83</f>
        <v>90</v>
      </c>
      <c r="H83" s="300"/>
      <c r="I83" s="301"/>
      <c r="J83" s="391"/>
      <c r="K83" s="391"/>
      <c r="L83" s="303"/>
      <c r="M83" s="303"/>
      <c r="N83" s="392"/>
      <c r="O83" s="277"/>
      <c r="P83" s="277">
        <v>90</v>
      </c>
      <c r="Q83" s="304"/>
      <c r="R83" s="53"/>
      <c r="S83" s="305"/>
      <c r="T83" s="277"/>
      <c r="U83" s="277"/>
      <c r="V83" s="307"/>
      <c r="W83" s="308"/>
    </row>
    <row r="84" spans="1:23" ht="12.75">
      <c r="A84" s="82">
        <v>77</v>
      </c>
      <c r="B84" s="564" t="s">
        <v>801</v>
      </c>
      <c r="C84" s="552">
        <v>30505</v>
      </c>
      <c r="D84" s="420" t="s">
        <v>802</v>
      </c>
      <c r="E84" s="38" t="s">
        <v>1</v>
      </c>
      <c r="F84" s="406" t="s">
        <v>155</v>
      </c>
      <c r="G84" s="91">
        <f>H84+J84+L84+M84+Q84+N84+Q84+R84+P84+S84+I84+K84+O84+T84</f>
        <v>90</v>
      </c>
      <c r="H84" s="300"/>
      <c r="I84" s="301"/>
      <c r="J84" s="391"/>
      <c r="K84" s="391"/>
      <c r="L84" s="303"/>
      <c r="M84" s="303"/>
      <c r="N84" s="392"/>
      <c r="O84" s="277"/>
      <c r="P84" s="277"/>
      <c r="Q84" s="304"/>
      <c r="R84" s="53"/>
      <c r="S84" s="305"/>
      <c r="T84" s="330">
        <v>90</v>
      </c>
      <c r="U84" s="277"/>
      <c r="V84" s="307"/>
      <c r="W84" s="308"/>
    </row>
    <row r="85" spans="1:23" ht="12.75">
      <c r="A85" s="82">
        <v>78</v>
      </c>
      <c r="B85" s="150" t="s">
        <v>558</v>
      </c>
      <c r="C85" s="38">
        <v>124857</v>
      </c>
      <c r="D85" s="38" t="s">
        <v>559</v>
      </c>
      <c r="E85" s="38" t="s">
        <v>47</v>
      </c>
      <c r="F85" s="406" t="s">
        <v>113</v>
      </c>
      <c r="G85" s="91">
        <f>H85+J85+L85+M85+Q85+N85+Q85+R85+P85</f>
        <v>87</v>
      </c>
      <c r="H85" s="300"/>
      <c r="I85" s="301"/>
      <c r="J85" s="391"/>
      <c r="K85" s="391"/>
      <c r="L85" s="303"/>
      <c r="M85" s="303"/>
      <c r="N85" s="392"/>
      <c r="O85" s="277"/>
      <c r="P85" s="277">
        <v>87</v>
      </c>
      <c r="Q85" s="304"/>
      <c r="R85" s="53"/>
      <c r="S85" s="305"/>
      <c r="T85" s="277"/>
      <c r="U85" s="277"/>
      <c r="V85" s="307"/>
      <c r="W85" s="308"/>
    </row>
    <row r="86" spans="1:23" ht="13.5" thickBot="1">
      <c r="A86" s="82">
        <v>79</v>
      </c>
      <c r="B86" s="220" t="s">
        <v>240</v>
      </c>
      <c r="C86" s="215">
        <v>93341</v>
      </c>
      <c r="D86" s="216" t="s">
        <v>186</v>
      </c>
      <c r="E86" s="217" t="s">
        <v>7</v>
      </c>
      <c r="F86" s="504" t="s">
        <v>113</v>
      </c>
      <c r="G86" s="91">
        <f>H86+J86+L86+M86+Q86</f>
        <v>86</v>
      </c>
      <c r="H86" s="300"/>
      <c r="I86" s="301"/>
      <c r="J86" s="391"/>
      <c r="K86" s="391"/>
      <c r="L86" s="313">
        <v>86</v>
      </c>
      <c r="M86" s="303"/>
      <c r="N86" s="277"/>
      <c r="O86" s="277"/>
      <c r="P86" s="401"/>
      <c r="Q86" s="277"/>
      <c r="R86" s="53"/>
      <c r="S86" s="305"/>
      <c r="T86" s="277"/>
      <c r="U86" s="277"/>
      <c r="V86" s="307"/>
      <c r="W86" s="308"/>
    </row>
    <row r="87" spans="1:23" ht="12.75">
      <c r="A87" s="82">
        <v>80</v>
      </c>
      <c r="B87" s="428" t="s">
        <v>379</v>
      </c>
      <c r="C87" s="426">
        <v>54191</v>
      </c>
      <c r="D87" s="426" t="s">
        <v>380</v>
      </c>
      <c r="E87" s="426" t="s">
        <v>6</v>
      </c>
      <c r="F87" s="723" t="s">
        <v>155</v>
      </c>
      <c r="G87" s="91">
        <f>H87+J87+L87+M87+Q87+N87</f>
        <v>86</v>
      </c>
      <c r="H87" s="300"/>
      <c r="I87" s="301"/>
      <c r="J87" s="391"/>
      <c r="K87" s="391"/>
      <c r="L87" s="303"/>
      <c r="M87" s="303"/>
      <c r="N87" s="392"/>
      <c r="O87" s="277"/>
      <c r="P87" s="52"/>
      <c r="Q87" s="277">
        <v>86</v>
      </c>
      <c r="R87" s="277"/>
      <c r="S87" s="305"/>
      <c r="T87" s="277"/>
      <c r="U87" s="277"/>
      <c r="V87" s="307"/>
      <c r="W87" s="308"/>
    </row>
    <row r="88" spans="1:23" ht="12.75">
      <c r="A88" s="82">
        <v>81</v>
      </c>
      <c r="B88" s="451" t="s">
        <v>643</v>
      </c>
      <c r="C88" s="450">
        <v>85500</v>
      </c>
      <c r="D88" s="450" t="s">
        <v>986</v>
      </c>
      <c r="E88" s="450" t="s">
        <v>9</v>
      </c>
      <c r="F88" s="502" t="s">
        <v>155</v>
      </c>
      <c r="G88" s="91">
        <f>H88+J88+L88+M88+Q88+N88+Q88+R88+P88+S88</f>
        <v>85</v>
      </c>
      <c r="H88" s="310"/>
      <c r="I88" s="311"/>
      <c r="J88" s="399"/>
      <c r="K88" s="391"/>
      <c r="L88" s="303"/>
      <c r="M88" s="303"/>
      <c r="N88" s="277"/>
      <c r="O88" s="277"/>
      <c r="P88" s="52"/>
      <c r="Q88" s="304"/>
      <c r="R88" s="277"/>
      <c r="S88" s="460">
        <v>85</v>
      </c>
      <c r="T88" s="277"/>
      <c r="U88" s="277"/>
      <c r="V88" s="307"/>
      <c r="W88" s="308"/>
    </row>
    <row r="89" spans="1:23" ht="12.75">
      <c r="A89" s="82">
        <v>82</v>
      </c>
      <c r="B89" s="477" t="s">
        <v>739</v>
      </c>
      <c r="C89" s="478">
        <v>23211</v>
      </c>
      <c r="D89" s="479" t="s">
        <v>740</v>
      </c>
      <c r="E89" s="479" t="s">
        <v>7</v>
      </c>
      <c r="F89" s="480" t="s">
        <v>155</v>
      </c>
      <c r="G89" s="91">
        <f>H89+J89+L89+M89+Q89+N89+Q89+R89+P89+S89+I89</f>
        <v>85</v>
      </c>
      <c r="H89" s="300"/>
      <c r="I89" s="510">
        <v>85</v>
      </c>
      <c r="J89" s="391"/>
      <c r="K89" s="391"/>
      <c r="L89" s="303"/>
      <c r="M89" s="303"/>
      <c r="N89" s="392"/>
      <c r="O89" s="277"/>
      <c r="P89" s="53"/>
      <c r="Q89" s="304"/>
      <c r="R89" s="277"/>
      <c r="S89" s="305"/>
      <c r="T89" s="277"/>
      <c r="U89" s="277"/>
      <c r="V89" s="307"/>
      <c r="W89" s="308"/>
    </row>
    <row r="90" spans="1:23" ht="12.75">
      <c r="A90" s="82">
        <v>83</v>
      </c>
      <c r="B90" s="393" t="s">
        <v>381</v>
      </c>
      <c r="C90" s="38">
        <v>124679</v>
      </c>
      <c r="D90" s="38" t="s">
        <v>382</v>
      </c>
      <c r="E90" s="38" t="s">
        <v>6</v>
      </c>
      <c r="F90" s="406" t="s">
        <v>113</v>
      </c>
      <c r="G90" s="91">
        <f>H90+J90+L90+M90+Q90+N90</f>
        <v>84</v>
      </c>
      <c r="H90" s="300"/>
      <c r="I90" s="301"/>
      <c r="J90" s="391"/>
      <c r="K90" s="391"/>
      <c r="L90" s="303"/>
      <c r="M90" s="303"/>
      <c r="N90" s="392"/>
      <c r="O90" s="277"/>
      <c r="P90" s="52"/>
      <c r="Q90" s="277">
        <v>84</v>
      </c>
      <c r="R90" s="277"/>
      <c r="S90" s="305"/>
      <c r="T90" s="277"/>
      <c r="U90" s="277"/>
      <c r="V90" s="307"/>
      <c r="W90" s="308"/>
    </row>
    <row r="91" spans="1:23" ht="17.25" customHeight="1">
      <c r="A91" s="82">
        <v>84</v>
      </c>
      <c r="B91" s="709" t="s">
        <v>938</v>
      </c>
      <c r="C91" s="708">
        <v>31097</v>
      </c>
      <c r="D91" s="708" t="s">
        <v>939</v>
      </c>
      <c r="E91" s="708" t="s">
        <v>1</v>
      </c>
      <c r="F91" s="724" t="s">
        <v>134</v>
      </c>
      <c r="G91" s="91">
        <f>H91+J91+L91+M91+Q91+N91+Q91+R91+P91+S91+I91+K91+O91+T91+U91+V91+W91</f>
        <v>84</v>
      </c>
      <c r="H91" s="300"/>
      <c r="I91" s="301"/>
      <c r="J91" s="391"/>
      <c r="K91" s="391"/>
      <c r="L91" s="303"/>
      <c r="M91" s="303"/>
      <c r="N91" s="392"/>
      <c r="O91" s="277"/>
      <c r="P91" s="53"/>
      <c r="Q91" s="304"/>
      <c r="R91" s="277"/>
      <c r="S91" s="305"/>
      <c r="T91" s="330"/>
      <c r="U91" s="277"/>
      <c r="V91" s="307"/>
      <c r="W91" s="734">
        <v>84</v>
      </c>
    </row>
    <row r="92" spans="1:23" ht="12.75">
      <c r="A92" s="82">
        <v>85</v>
      </c>
      <c r="B92" s="489" t="s">
        <v>751</v>
      </c>
      <c r="C92" s="475">
        <v>85422</v>
      </c>
      <c r="D92" s="476" t="s">
        <v>90</v>
      </c>
      <c r="E92" s="481" t="s">
        <v>0</v>
      </c>
      <c r="F92" s="497" t="s">
        <v>113</v>
      </c>
      <c r="G92" s="91">
        <f>H92+J92+L92+M92+Q92+N92+Q92+R92+P92+S92+I92</f>
        <v>84</v>
      </c>
      <c r="H92" s="300"/>
      <c r="I92" s="510">
        <v>12</v>
      </c>
      <c r="J92" s="391"/>
      <c r="K92" s="391"/>
      <c r="L92" s="303"/>
      <c r="M92" s="303"/>
      <c r="N92" s="392"/>
      <c r="O92" s="277"/>
      <c r="P92" s="53">
        <v>72</v>
      </c>
      <c r="Q92" s="304"/>
      <c r="R92" s="277"/>
      <c r="S92" s="305"/>
      <c r="T92" s="277"/>
      <c r="U92" s="277"/>
      <c r="V92" s="307"/>
      <c r="W92" s="308"/>
    </row>
    <row r="93" spans="1:23" ht="12.75">
      <c r="A93" s="82">
        <v>86</v>
      </c>
      <c r="B93" s="451" t="s">
        <v>645</v>
      </c>
      <c r="C93" s="450">
        <v>102176</v>
      </c>
      <c r="D93" s="450" t="s">
        <v>987</v>
      </c>
      <c r="E93" s="450" t="s">
        <v>9</v>
      </c>
      <c r="F93" s="502" t="s">
        <v>113</v>
      </c>
      <c r="G93" s="91">
        <f>H93+J93+L93+M93+Q93+N93+Q93+R93+P93+S93</f>
        <v>83</v>
      </c>
      <c r="H93" s="310"/>
      <c r="I93" s="311"/>
      <c r="J93" s="399"/>
      <c r="K93" s="391"/>
      <c r="L93" s="303"/>
      <c r="M93" s="303"/>
      <c r="N93" s="277"/>
      <c r="O93" s="277"/>
      <c r="P93" s="52"/>
      <c r="Q93" s="304"/>
      <c r="R93" s="277"/>
      <c r="S93" s="460">
        <v>83</v>
      </c>
      <c r="T93" s="277"/>
      <c r="U93" s="277"/>
      <c r="V93" s="307"/>
      <c r="W93" s="308"/>
    </row>
    <row r="94" spans="1:23" ht="12.75">
      <c r="A94" s="82">
        <v>87</v>
      </c>
      <c r="B94" s="451" t="s">
        <v>647</v>
      </c>
      <c r="C94" s="450">
        <v>123833</v>
      </c>
      <c r="D94" s="450" t="s">
        <v>988</v>
      </c>
      <c r="E94" s="450" t="s">
        <v>9</v>
      </c>
      <c r="F94" s="502" t="s">
        <v>155</v>
      </c>
      <c r="G94" s="91">
        <f>H94+J94+L94+M94+Q94+N94+Q94+R94+P94+S94</f>
        <v>82</v>
      </c>
      <c r="H94" s="310"/>
      <c r="I94" s="311"/>
      <c r="J94" s="399"/>
      <c r="K94" s="391"/>
      <c r="L94" s="303"/>
      <c r="M94" s="303"/>
      <c r="N94" s="277"/>
      <c r="O94" s="277"/>
      <c r="P94" s="52"/>
      <c r="Q94" s="304"/>
      <c r="R94" s="277"/>
      <c r="S94" s="460">
        <v>82</v>
      </c>
      <c r="T94" s="277"/>
      <c r="U94" s="277"/>
      <c r="V94" s="307"/>
      <c r="W94" s="308"/>
    </row>
    <row r="95" spans="1:23" ht="12.75">
      <c r="A95" s="82">
        <v>88</v>
      </c>
      <c r="B95" s="564" t="s">
        <v>804</v>
      </c>
      <c r="C95" s="552">
        <v>92321</v>
      </c>
      <c r="D95" s="420" t="s">
        <v>805</v>
      </c>
      <c r="E95" s="38" t="s">
        <v>548</v>
      </c>
      <c r="F95" s="406" t="s">
        <v>113</v>
      </c>
      <c r="G95" s="91">
        <f>H95+J95+L95+M95+Q95+N95+Q95+R95+P95+S95+I95+K95+O95+T95</f>
        <v>82</v>
      </c>
      <c r="H95" s="300"/>
      <c r="I95" s="301"/>
      <c r="J95" s="391"/>
      <c r="K95" s="391"/>
      <c r="L95" s="303"/>
      <c r="M95" s="303"/>
      <c r="N95" s="392"/>
      <c r="O95" s="277"/>
      <c r="P95" s="53"/>
      <c r="Q95" s="304"/>
      <c r="R95" s="277"/>
      <c r="S95" s="305"/>
      <c r="T95" s="330">
        <v>82</v>
      </c>
      <c r="U95" s="277"/>
      <c r="V95" s="307"/>
      <c r="W95" s="308"/>
    </row>
    <row r="96" spans="1:23" ht="12" customHeight="1">
      <c r="A96" s="82">
        <v>89</v>
      </c>
      <c r="B96" s="451" t="s">
        <v>649</v>
      </c>
      <c r="C96" s="450">
        <v>75738</v>
      </c>
      <c r="D96" s="450" t="s">
        <v>989</v>
      </c>
      <c r="E96" s="450" t="s">
        <v>9</v>
      </c>
      <c r="F96" s="502" t="s">
        <v>113</v>
      </c>
      <c r="G96" s="91">
        <f>H96+J96+L96+M96+Q96+N96+Q96+R96+P96+S96</f>
        <v>81</v>
      </c>
      <c r="H96" s="310"/>
      <c r="I96" s="311"/>
      <c r="J96" s="399"/>
      <c r="K96" s="391"/>
      <c r="L96" s="303"/>
      <c r="M96" s="303"/>
      <c r="N96" s="277"/>
      <c r="O96" s="277"/>
      <c r="P96" s="52"/>
      <c r="Q96" s="304"/>
      <c r="R96" s="277"/>
      <c r="S96" s="460">
        <v>81</v>
      </c>
      <c r="T96" s="277"/>
      <c r="U96" s="277"/>
      <c r="V96" s="307"/>
      <c r="W96" s="308"/>
    </row>
    <row r="97" spans="1:23" ht="12.75">
      <c r="A97" s="82">
        <v>90</v>
      </c>
      <c r="B97" s="220" t="s">
        <v>241</v>
      </c>
      <c r="C97" s="215" t="s">
        <v>242</v>
      </c>
      <c r="D97" s="216" t="s">
        <v>243</v>
      </c>
      <c r="E97" s="217" t="s">
        <v>7</v>
      </c>
      <c r="F97" s="504" t="s">
        <v>113</v>
      </c>
      <c r="G97" s="91">
        <f>H97+J97+L97+M97+Q97</f>
        <v>81</v>
      </c>
      <c r="H97" s="300"/>
      <c r="I97" s="301"/>
      <c r="J97" s="391"/>
      <c r="K97" s="391"/>
      <c r="L97" s="313">
        <v>81</v>
      </c>
      <c r="M97" s="303"/>
      <c r="N97" s="277"/>
      <c r="O97" s="304"/>
      <c r="P97" s="74"/>
      <c r="Q97" s="277"/>
      <c r="R97" s="277"/>
      <c r="S97" s="305"/>
      <c r="T97" s="277"/>
      <c r="U97" s="277"/>
      <c r="V97" s="307"/>
      <c r="W97" s="308"/>
    </row>
    <row r="98" spans="1:23" ht="12.75">
      <c r="A98" s="82">
        <v>91</v>
      </c>
      <c r="B98" s="113" t="s">
        <v>312</v>
      </c>
      <c r="C98" s="38">
        <v>16121</v>
      </c>
      <c r="D98" s="121" t="s">
        <v>135</v>
      </c>
      <c r="E98" s="114" t="s">
        <v>42</v>
      </c>
      <c r="F98" s="507" t="s">
        <v>134</v>
      </c>
      <c r="G98" s="91">
        <f>K98</f>
        <v>81</v>
      </c>
      <c r="H98" s="300"/>
      <c r="I98" s="301"/>
      <c r="J98" s="399">
        <v>21</v>
      </c>
      <c r="K98" s="316">
        <v>81</v>
      </c>
      <c r="L98" s="303"/>
      <c r="M98" s="303"/>
      <c r="N98" s="277"/>
      <c r="O98" s="277"/>
      <c r="P98" s="52"/>
      <c r="Q98" s="304"/>
      <c r="R98" s="277"/>
      <c r="S98" s="305"/>
      <c r="T98" s="277"/>
      <c r="U98" s="277"/>
      <c r="V98" s="307"/>
      <c r="W98" s="308"/>
    </row>
    <row r="99" spans="1:23" ht="12.75">
      <c r="A99" s="82">
        <v>92</v>
      </c>
      <c r="B99" s="564" t="s">
        <v>806</v>
      </c>
      <c r="C99" s="420">
        <v>109610</v>
      </c>
      <c r="D99" s="420" t="s">
        <v>807</v>
      </c>
      <c r="E99" s="38" t="s">
        <v>548</v>
      </c>
      <c r="F99" s="406" t="s">
        <v>113</v>
      </c>
      <c r="G99" s="91">
        <f>H99+J99+L99+M99+Q99+N99+Q99+R99+P99+S99+I99+K99+O99+T99</f>
        <v>79</v>
      </c>
      <c r="H99" s="300"/>
      <c r="I99" s="301">
        <v>0</v>
      </c>
      <c r="J99" s="391"/>
      <c r="K99" s="391"/>
      <c r="L99" s="303"/>
      <c r="M99" s="303"/>
      <c r="N99" s="392"/>
      <c r="O99" s="277"/>
      <c r="P99" s="53"/>
      <c r="Q99" s="304"/>
      <c r="R99" s="277"/>
      <c r="S99" s="305"/>
      <c r="T99" s="330">
        <v>79</v>
      </c>
      <c r="U99" s="277"/>
      <c r="V99" s="307"/>
      <c r="W99" s="308"/>
    </row>
    <row r="100" spans="1:23" ht="12.75">
      <c r="A100" s="82">
        <v>93</v>
      </c>
      <c r="B100" s="564" t="s">
        <v>809</v>
      </c>
      <c r="C100" s="420">
        <v>93689</v>
      </c>
      <c r="D100" s="420" t="s">
        <v>810</v>
      </c>
      <c r="E100" s="38" t="s">
        <v>1</v>
      </c>
      <c r="F100" s="406" t="s">
        <v>113</v>
      </c>
      <c r="G100" s="91">
        <f>H100+J100+L100+M100+Q100+N100+Q100+R100+P100+S100+I100+K100+O100+T100</f>
        <v>76</v>
      </c>
      <c r="H100" s="300"/>
      <c r="I100" s="301"/>
      <c r="J100" s="391"/>
      <c r="K100" s="391"/>
      <c r="L100" s="303"/>
      <c r="M100" s="303"/>
      <c r="N100" s="392"/>
      <c r="O100" s="277"/>
      <c r="P100" s="53"/>
      <c r="Q100" s="304"/>
      <c r="R100" s="277"/>
      <c r="S100" s="305"/>
      <c r="T100" s="330">
        <v>76</v>
      </c>
      <c r="U100" s="277"/>
      <c r="V100" s="307"/>
      <c r="W100" s="308"/>
    </row>
    <row r="101" spans="1:23" ht="12.75">
      <c r="A101" s="82">
        <v>94</v>
      </c>
      <c r="B101" s="150" t="s">
        <v>562</v>
      </c>
      <c r="C101" s="421">
        <v>81514</v>
      </c>
      <c r="D101" s="38" t="s">
        <v>563</v>
      </c>
      <c r="E101" s="38" t="s">
        <v>2</v>
      </c>
      <c r="F101" s="406" t="s">
        <v>155</v>
      </c>
      <c r="G101" s="91">
        <f>H101+J101+L101+M101+Q101+N101+Q101+R101+P101</f>
        <v>75</v>
      </c>
      <c r="H101" s="300"/>
      <c r="I101" s="301"/>
      <c r="J101" s="391"/>
      <c r="K101" s="391"/>
      <c r="L101" s="303"/>
      <c r="M101" s="303"/>
      <c r="N101" s="392"/>
      <c r="O101" s="277"/>
      <c r="P101" s="53">
        <v>75</v>
      </c>
      <c r="Q101" s="304"/>
      <c r="R101" s="277"/>
      <c r="S101" s="305"/>
      <c r="T101" s="277"/>
      <c r="U101" s="277"/>
      <c r="V101" s="307"/>
      <c r="W101" s="308"/>
    </row>
    <row r="102" spans="1:23" ht="12.75">
      <c r="A102" s="82">
        <v>95</v>
      </c>
      <c r="B102" s="51" t="s">
        <v>875</v>
      </c>
      <c r="C102" s="53">
        <v>113742</v>
      </c>
      <c r="D102" s="64" t="s">
        <v>876</v>
      </c>
      <c r="E102" s="123" t="s">
        <v>176</v>
      </c>
      <c r="F102" s="506" t="s">
        <v>155</v>
      </c>
      <c r="G102" s="91">
        <f>H102+J102+L102+M102+Q102+N102+Q102+R102+P102+S102+I102+K102+O102+T102+U102</f>
        <v>74</v>
      </c>
      <c r="H102" s="300"/>
      <c r="I102" s="301"/>
      <c r="J102" s="391"/>
      <c r="K102" s="391"/>
      <c r="L102" s="303"/>
      <c r="M102" s="303"/>
      <c r="N102" s="392"/>
      <c r="O102" s="277">
        <v>18</v>
      </c>
      <c r="P102" s="53"/>
      <c r="Q102" s="304"/>
      <c r="R102" s="277"/>
      <c r="S102" s="305"/>
      <c r="T102" s="330"/>
      <c r="U102" s="378">
        <v>56</v>
      </c>
      <c r="V102" s="307"/>
      <c r="W102" s="308"/>
    </row>
    <row r="103" spans="1:23" ht="12.75">
      <c r="A103" s="82">
        <v>96</v>
      </c>
      <c r="B103" s="220" t="s">
        <v>244</v>
      </c>
      <c r="C103" s="215" t="s">
        <v>245</v>
      </c>
      <c r="D103" s="215" t="s">
        <v>246</v>
      </c>
      <c r="E103" s="217" t="s">
        <v>7</v>
      </c>
      <c r="F103" s="504" t="s">
        <v>113</v>
      </c>
      <c r="G103" s="91">
        <f>H103+J103+L103+M103+Q103</f>
        <v>74</v>
      </c>
      <c r="H103" s="310"/>
      <c r="I103" s="311"/>
      <c r="J103" s="391"/>
      <c r="K103" s="391"/>
      <c r="L103" s="313">
        <v>74</v>
      </c>
      <c r="M103" s="303"/>
      <c r="N103" s="277"/>
      <c r="O103" s="277"/>
      <c r="P103" s="52"/>
      <c r="Q103" s="304"/>
      <c r="R103" s="277"/>
      <c r="S103" s="305"/>
      <c r="T103" s="277"/>
      <c r="U103" s="277"/>
      <c r="V103" s="307"/>
      <c r="W103" s="308"/>
    </row>
    <row r="104" spans="1:23" ht="12.75">
      <c r="A104" s="82">
        <v>97</v>
      </c>
      <c r="B104" s="451" t="s">
        <v>651</v>
      </c>
      <c r="C104" s="450">
        <v>85485</v>
      </c>
      <c r="D104" s="450" t="s">
        <v>990</v>
      </c>
      <c r="E104" s="450" t="s">
        <v>9</v>
      </c>
      <c r="F104" s="502" t="s">
        <v>155</v>
      </c>
      <c r="G104" s="91">
        <f>H104+J104+L104+M104+Q104+N104+Q104+R104+P104+S104</f>
        <v>73</v>
      </c>
      <c r="H104" s="310"/>
      <c r="I104" s="311"/>
      <c r="J104" s="399"/>
      <c r="K104" s="391"/>
      <c r="L104" s="303"/>
      <c r="M104" s="303"/>
      <c r="N104" s="277"/>
      <c r="O104" s="277"/>
      <c r="P104" s="52"/>
      <c r="Q104" s="304"/>
      <c r="R104" s="277"/>
      <c r="S104" s="460">
        <v>73</v>
      </c>
      <c r="T104" s="277"/>
      <c r="U104" s="277"/>
      <c r="V104" s="307"/>
      <c r="W104" s="308"/>
    </row>
    <row r="105" spans="1:23" ht="12.75">
      <c r="A105" s="82">
        <v>98</v>
      </c>
      <c r="B105" s="150" t="s">
        <v>153</v>
      </c>
      <c r="C105" s="38">
        <v>16105</v>
      </c>
      <c r="D105" s="121" t="s">
        <v>154</v>
      </c>
      <c r="E105" s="114" t="s">
        <v>42</v>
      </c>
      <c r="F105" s="406" t="s">
        <v>134</v>
      </c>
      <c r="G105" s="91">
        <f>H105+J105+L105+M105+Q105+W105</f>
        <v>73</v>
      </c>
      <c r="H105" s="300"/>
      <c r="I105" s="301"/>
      <c r="J105" s="399">
        <v>53</v>
      </c>
      <c r="K105" s="391"/>
      <c r="L105" s="303"/>
      <c r="M105" s="303"/>
      <c r="N105" s="277"/>
      <c r="O105" s="277"/>
      <c r="P105" s="52"/>
      <c r="Q105" s="304"/>
      <c r="R105" s="277"/>
      <c r="S105" s="305"/>
      <c r="T105" s="277"/>
      <c r="U105" s="277"/>
      <c r="V105" s="307"/>
      <c r="W105" s="308">
        <v>20</v>
      </c>
    </row>
    <row r="106" spans="1:23" ht="12.75">
      <c r="A106" s="82">
        <v>99</v>
      </c>
      <c r="B106" s="393" t="s">
        <v>387</v>
      </c>
      <c r="C106" s="38">
        <v>54213</v>
      </c>
      <c r="D106" s="38" t="s">
        <v>388</v>
      </c>
      <c r="E106" s="38" t="s">
        <v>6</v>
      </c>
      <c r="F106" s="406" t="s">
        <v>155</v>
      </c>
      <c r="G106" s="91">
        <f>H106+J106+L106+M106+Q106+N106</f>
        <v>72</v>
      </c>
      <c r="H106" s="300"/>
      <c r="I106" s="301"/>
      <c r="J106" s="391"/>
      <c r="K106" s="391"/>
      <c r="L106" s="303"/>
      <c r="M106" s="303"/>
      <c r="N106" s="392"/>
      <c r="O106" s="277"/>
      <c r="P106" s="52"/>
      <c r="Q106" s="277">
        <v>72</v>
      </c>
      <c r="R106" s="277"/>
      <c r="S106" s="305"/>
      <c r="T106" s="277"/>
      <c r="U106" s="277"/>
      <c r="V106" s="307"/>
      <c r="W106" s="308"/>
    </row>
    <row r="107" spans="1:23" ht="12.75">
      <c r="A107" s="82">
        <v>100</v>
      </c>
      <c r="B107" s="150" t="s">
        <v>566</v>
      </c>
      <c r="C107" s="38">
        <v>81520</v>
      </c>
      <c r="D107" s="38" t="s">
        <v>567</v>
      </c>
      <c r="E107" s="38" t="s">
        <v>2</v>
      </c>
      <c r="F107" s="406" t="s">
        <v>155</v>
      </c>
      <c r="G107" s="91">
        <f>H107+J107+L107+M107+Q107+N107+Q107+R107+P107</f>
        <v>72</v>
      </c>
      <c r="H107" s="300"/>
      <c r="I107" s="301"/>
      <c r="J107" s="391"/>
      <c r="K107" s="391"/>
      <c r="L107" s="303"/>
      <c r="M107" s="303"/>
      <c r="N107" s="392"/>
      <c r="O107" s="277"/>
      <c r="P107" s="53">
        <v>72</v>
      </c>
      <c r="Q107" s="304"/>
      <c r="R107" s="277"/>
      <c r="S107" s="305"/>
      <c r="T107" s="277"/>
      <c r="U107" s="277"/>
      <c r="V107" s="307"/>
      <c r="W107" s="308"/>
    </row>
    <row r="108" spans="1:23" ht="12.75">
      <c r="A108" s="82">
        <v>101</v>
      </c>
      <c r="B108" s="150" t="s">
        <v>568</v>
      </c>
      <c r="C108" s="38">
        <v>100927</v>
      </c>
      <c r="D108" s="38" t="s">
        <v>569</v>
      </c>
      <c r="E108" s="38" t="s">
        <v>2</v>
      </c>
      <c r="F108" s="406" t="s">
        <v>113</v>
      </c>
      <c r="G108" s="91">
        <f>H108+J108+L108+M108+Q108+N108+Q108+R108+P108</f>
        <v>71</v>
      </c>
      <c r="H108" s="300"/>
      <c r="I108" s="301"/>
      <c r="J108" s="391"/>
      <c r="K108" s="391"/>
      <c r="L108" s="303"/>
      <c r="M108" s="303"/>
      <c r="N108" s="392"/>
      <c r="O108" s="277"/>
      <c r="P108" s="53">
        <v>71</v>
      </c>
      <c r="Q108" s="304"/>
      <c r="R108" s="277"/>
      <c r="S108" s="305"/>
      <c r="T108" s="277"/>
      <c r="U108" s="277"/>
      <c r="V108" s="307"/>
      <c r="W108" s="308"/>
    </row>
    <row r="109" spans="1:23" ht="12.75">
      <c r="A109" s="82">
        <v>102</v>
      </c>
      <c r="B109" s="393" t="s">
        <v>405</v>
      </c>
      <c r="C109" s="38">
        <v>16106</v>
      </c>
      <c r="D109" s="38" t="s">
        <v>406</v>
      </c>
      <c r="E109" s="38" t="s">
        <v>517</v>
      </c>
      <c r="F109" s="406" t="s">
        <v>155</v>
      </c>
      <c r="G109" s="91">
        <f>H109+J109+L109+M109+Q109+N109+W109</f>
        <v>71</v>
      </c>
      <c r="H109" s="300"/>
      <c r="I109" s="301"/>
      <c r="J109" s="391"/>
      <c r="K109" s="391"/>
      <c r="L109" s="303"/>
      <c r="M109" s="303"/>
      <c r="N109" s="392"/>
      <c r="O109" s="277"/>
      <c r="P109" s="52"/>
      <c r="Q109" s="277">
        <v>28</v>
      </c>
      <c r="R109" s="277"/>
      <c r="S109" s="305"/>
      <c r="T109" s="277"/>
      <c r="U109" s="277"/>
      <c r="V109" s="307"/>
      <c r="W109" s="308">
        <v>43</v>
      </c>
    </row>
    <row r="110" spans="1:23" ht="12.75">
      <c r="A110" s="82">
        <v>103</v>
      </c>
      <c r="B110" s="750" t="s">
        <v>653</v>
      </c>
      <c r="C110" s="741">
        <v>125146</v>
      </c>
      <c r="D110" s="741" t="s">
        <v>991</v>
      </c>
      <c r="E110" s="741" t="s">
        <v>9</v>
      </c>
      <c r="F110" s="742" t="s">
        <v>113</v>
      </c>
      <c r="G110" s="91">
        <f>H110+J110+L110+M110+Q110+N110+Q110+R110+P110+S110</f>
        <v>70</v>
      </c>
      <c r="H110" s="310"/>
      <c r="I110" s="311"/>
      <c r="J110" s="399"/>
      <c r="K110" s="391"/>
      <c r="L110" s="303"/>
      <c r="M110" s="303"/>
      <c r="N110" s="277"/>
      <c r="O110" s="277"/>
      <c r="P110" s="52"/>
      <c r="Q110" s="304"/>
      <c r="R110" s="277"/>
      <c r="S110" s="460">
        <v>70</v>
      </c>
      <c r="T110" s="277"/>
      <c r="U110" s="277"/>
      <c r="V110" s="307"/>
      <c r="W110" s="308"/>
    </row>
    <row r="111" spans="1:23" ht="12.75">
      <c r="A111" s="82">
        <v>104</v>
      </c>
      <c r="B111" s="220" t="s">
        <v>99</v>
      </c>
      <c r="C111" s="224">
        <v>81090</v>
      </c>
      <c r="D111" s="224" t="s">
        <v>62</v>
      </c>
      <c r="E111" s="217" t="s">
        <v>7</v>
      </c>
      <c r="F111" s="504" t="s">
        <v>155</v>
      </c>
      <c r="G111" s="91">
        <f>H111+J111+L111+M111+Q111</f>
        <v>70</v>
      </c>
      <c r="H111" s="310"/>
      <c r="I111" s="311"/>
      <c r="J111" s="391"/>
      <c r="K111" s="391"/>
      <c r="L111" s="313">
        <v>70</v>
      </c>
      <c r="M111" s="303"/>
      <c r="N111" s="277"/>
      <c r="O111" s="277"/>
      <c r="P111" s="52"/>
      <c r="Q111" s="304"/>
      <c r="R111" s="277"/>
      <c r="S111" s="181"/>
      <c r="T111" s="277"/>
      <c r="U111" s="277"/>
      <c r="V111" s="307"/>
      <c r="W111" s="308"/>
    </row>
    <row r="112" spans="1:23" ht="12.75">
      <c r="A112" s="82">
        <v>105</v>
      </c>
      <c r="B112" s="150" t="s">
        <v>570</v>
      </c>
      <c r="C112" s="38">
        <v>123333</v>
      </c>
      <c r="D112" s="38" t="s">
        <v>571</v>
      </c>
      <c r="E112" s="38" t="s">
        <v>2</v>
      </c>
      <c r="F112" s="406" t="s">
        <v>113</v>
      </c>
      <c r="G112" s="91">
        <f>H112+J112+L112+M112+Q112+N112+Q112+R112+P112</f>
        <v>70</v>
      </c>
      <c r="H112" s="300"/>
      <c r="I112" s="301"/>
      <c r="J112" s="391"/>
      <c r="K112" s="391"/>
      <c r="L112" s="303"/>
      <c r="M112" s="303"/>
      <c r="N112" s="392"/>
      <c r="O112" s="277"/>
      <c r="P112" s="53">
        <v>70</v>
      </c>
      <c r="Q112" s="304"/>
      <c r="R112" s="277"/>
      <c r="S112" s="181"/>
      <c r="T112" s="277"/>
      <c r="U112" s="277"/>
      <c r="V112" s="307"/>
      <c r="W112" s="308"/>
    </row>
    <row r="113" spans="1:23" ht="12.75">
      <c r="A113" s="82">
        <v>106</v>
      </c>
      <c r="B113" s="564" t="s">
        <v>812</v>
      </c>
      <c r="C113" s="420">
        <v>109608</v>
      </c>
      <c r="D113" s="420" t="s">
        <v>813</v>
      </c>
      <c r="E113" s="38" t="s">
        <v>548</v>
      </c>
      <c r="F113" s="406" t="s">
        <v>113</v>
      </c>
      <c r="G113" s="91">
        <f>H113+J113+L113+M113+Q113+N113+Q113+R113+P113+S113+I113+K113+O113+T113</f>
        <v>70</v>
      </c>
      <c r="H113" s="300"/>
      <c r="I113" s="301"/>
      <c r="J113" s="391"/>
      <c r="K113" s="391"/>
      <c r="L113" s="303"/>
      <c r="M113" s="303"/>
      <c r="N113" s="392"/>
      <c r="O113" s="277"/>
      <c r="P113" s="53"/>
      <c r="Q113" s="304"/>
      <c r="R113" s="277"/>
      <c r="S113" s="181"/>
      <c r="T113" s="330">
        <v>70</v>
      </c>
      <c r="U113" s="277"/>
      <c r="V113" s="307"/>
      <c r="W113" s="308"/>
    </row>
    <row r="114" spans="1:23" ht="12.75">
      <c r="A114" s="82">
        <v>107</v>
      </c>
      <c r="B114" s="222" t="s">
        <v>247</v>
      </c>
      <c r="C114" s="215">
        <v>68291</v>
      </c>
      <c r="D114" s="216" t="s">
        <v>248</v>
      </c>
      <c r="E114" s="217" t="s">
        <v>7</v>
      </c>
      <c r="F114" s="504" t="s">
        <v>155</v>
      </c>
      <c r="G114" s="91">
        <f>H114+J114+L114+M114+Q114</f>
        <v>69</v>
      </c>
      <c r="H114" s="300"/>
      <c r="I114" s="301"/>
      <c r="J114" s="391"/>
      <c r="K114" s="391"/>
      <c r="L114" s="313">
        <v>69</v>
      </c>
      <c r="M114" s="303"/>
      <c r="N114" s="277"/>
      <c r="O114" s="277"/>
      <c r="P114" s="52"/>
      <c r="Q114" s="304"/>
      <c r="R114" s="277"/>
      <c r="S114" s="181"/>
      <c r="T114" s="277"/>
      <c r="U114" s="277"/>
      <c r="V114" s="307"/>
      <c r="W114" s="308"/>
    </row>
    <row r="115" spans="1:23" ht="16.5" customHeight="1">
      <c r="A115" s="82">
        <v>108</v>
      </c>
      <c r="B115" s="125" t="s">
        <v>131</v>
      </c>
      <c r="C115" s="38">
        <v>72058</v>
      </c>
      <c r="D115" s="38">
        <v>2569</v>
      </c>
      <c r="E115" s="114" t="s">
        <v>42</v>
      </c>
      <c r="F115" s="406" t="s">
        <v>132</v>
      </c>
      <c r="G115" s="91">
        <f>H115+J115+L115+M115+Q115+K115</f>
        <v>69</v>
      </c>
      <c r="H115" s="310"/>
      <c r="I115" s="311"/>
      <c r="J115" s="399">
        <v>0</v>
      </c>
      <c r="K115" s="316">
        <v>69</v>
      </c>
      <c r="L115" s="303"/>
      <c r="M115" s="303"/>
      <c r="N115" s="277"/>
      <c r="O115" s="277"/>
      <c r="P115" s="52"/>
      <c r="Q115" s="304"/>
      <c r="R115" s="277"/>
      <c r="S115" s="181"/>
      <c r="T115" s="277"/>
      <c r="U115" s="277"/>
      <c r="V115" s="307"/>
      <c r="W115" s="308"/>
    </row>
    <row r="116" spans="1:23" ht="12.75">
      <c r="A116" s="82">
        <v>109</v>
      </c>
      <c r="B116" s="451" t="s">
        <v>655</v>
      </c>
      <c r="C116" s="450">
        <v>87121</v>
      </c>
      <c r="D116" s="450" t="s">
        <v>992</v>
      </c>
      <c r="E116" s="450" t="s">
        <v>9</v>
      </c>
      <c r="F116" s="502" t="s">
        <v>155</v>
      </c>
      <c r="G116" s="91">
        <f>H116+J116+L116+M116+Q116+N116+Q116+R116+P116+S116</f>
        <v>68</v>
      </c>
      <c r="H116" s="310"/>
      <c r="I116" s="311"/>
      <c r="J116" s="399"/>
      <c r="K116" s="391"/>
      <c r="L116" s="303"/>
      <c r="M116" s="303"/>
      <c r="N116" s="277"/>
      <c r="O116" s="277"/>
      <c r="P116" s="52"/>
      <c r="Q116" s="304"/>
      <c r="R116" s="277"/>
      <c r="S116" s="454">
        <v>68</v>
      </c>
      <c r="T116" s="277"/>
      <c r="U116" s="277"/>
      <c r="V116" s="307"/>
      <c r="W116" s="308"/>
    </row>
    <row r="117" spans="1:23" ht="12.75">
      <c r="A117" s="82">
        <v>110</v>
      </c>
      <c r="B117" s="393" t="s">
        <v>389</v>
      </c>
      <c r="C117" s="38">
        <v>54216</v>
      </c>
      <c r="D117" s="38" t="s">
        <v>390</v>
      </c>
      <c r="E117" s="38" t="s">
        <v>6</v>
      </c>
      <c r="F117" s="406" t="s">
        <v>155</v>
      </c>
      <c r="G117" s="91">
        <f>H117+J117+L117+M117+Q117+N117</f>
        <v>68</v>
      </c>
      <c r="H117" s="300"/>
      <c r="I117" s="301"/>
      <c r="J117" s="391"/>
      <c r="K117" s="391"/>
      <c r="L117" s="303"/>
      <c r="M117" s="303"/>
      <c r="N117" s="392"/>
      <c r="O117" s="277"/>
      <c r="P117" s="52"/>
      <c r="Q117" s="277">
        <v>68</v>
      </c>
      <c r="R117" s="277"/>
      <c r="S117" s="181"/>
      <c r="T117" s="277"/>
      <c r="U117" s="277"/>
      <c r="V117" s="307"/>
      <c r="W117" s="308"/>
    </row>
    <row r="118" spans="1:23" ht="12.75">
      <c r="A118" s="82">
        <v>111</v>
      </c>
      <c r="B118" s="564" t="s">
        <v>816</v>
      </c>
      <c r="C118" s="420">
        <v>30515</v>
      </c>
      <c r="D118" s="420" t="s">
        <v>469</v>
      </c>
      <c r="E118" s="38" t="s">
        <v>1</v>
      </c>
      <c r="F118" s="406" t="s">
        <v>155</v>
      </c>
      <c r="G118" s="91">
        <f>H118+J118+L118+M118+Q118+N118+Q118+R118+P118+S118+I118+K118+O118+T118</f>
        <v>67</v>
      </c>
      <c r="H118" s="300"/>
      <c r="I118" s="301"/>
      <c r="J118" s="391"/>
      <c r="K118" s="391"/>
      <c r="L118" s="303"/>
      <c r="M118" s="303"/>
      <c r="N118" s="392"/>
      <c r="O118" s="277"/>
      <c r="P118" s="53"/>
      <c r="Q118" s="304"/>
      <c r="R118" s="277"/>
      <c r="S118" s="181"/>
      <c r="T118" s="330">
        <v>67</v>
      </c>
      <c r="U118" s="277"/>
      <c r="V118" s="307"/>
      <c r="W118" s="308"/>
    </row>
    <row r="119" spans="1:23" ht="12.75">
      <c r="A119" s="82">
        <v>112</v>
      </c>
      <c r="B119" s="218" t="s">
        <v>174</v>
      </c>
      <c r="C119" s="225">
        <v>237340</v>
      </c>
      <c r="D119" s="226" t="s">
        <v>175</v>
      </c>
      <c r="E119" s="217" t="s">
        <v>176</v>
      </c>
      <c r="F119" s="504" t="s">
        <v>155</v>
      </c>
      <c r="G119" s="91">
        <f>H119+J119+L119+M119+Q119</f>
        <v>66</v>
      </c>
      <c r="H119" s="310"/>
      <c r="I119" s="311"/>
      <c r="J119" s="391"/>
      <c r="K119" s="391"/>
      <c r="L119" s="313">
        <v>66</v>
      </c>
      <c r="M119" s="303"/>
      <c r="N119" s="277"/>
      <c r="O119" s="277"/>
      <c r="P119" s="52"/>
      <c r="Q119" s="304"/>
      <c r="R119" s="277"/>
      <c r="S119" s="181"/>
      <c r="T119" s="277"/>
      <c r="U119" s="277"/>
      <c r="V119" s="307"/>
      <c r="W119" s="308"/>
    </row>
    <row r="120" spans="1:23" ht="12.75">
      <c r="A120" s="82">
        <v>113</v>
      </c>
      <c r="B120" s="451" t="s">
        <v>657</v>
      </c>
      <c r="C120" s="450">
        <v>87124</v>
      </c>
      <c r="D120" s="450" t="s">
        <v>993</v>
      </c>
      <c r="E120" s="450" t="s">
        <v>9</v>
      </c>
      <c r="F120" s="502" t="s">
        <v>113</v>
      </c>
      <c r="G120" s="91">
        <f>H120+J120+L120+M120+Q120+N120+Q120+R120+P120+S120</f>
        <v>66</v>
      </c>
      <c r="H120" s="310"/>
      <c r="I120" s="311"/>
      <c r="J120" s="399"/>
      <c r="K120" s="391"/>
      <c r="L120" s="303"/>
      <c r="M120" s="303"/>
      <c r="N120" s="277"/>
      <c r="O120" s="277"/>
      <c r="P120" s="52"/>
      <c r="Q120" s="304"/>
      <c r="R120" s="277"/>
      <c r="S120" s="454">
        <v>66</v>
      </c>
      <c r="T120" s="277"/>
      <c r="U120" s="277"/>
      <c r="V120" s="307"/>
      <c r="W120" s="308"/>
    </row>
    <row r="121" spans="1:23" ht="12.75">
      <c r="A121" s="82">
        <v>114</v>
      </c>
      <c r="B121" s="369" t="s">
        <v>1012</v>
      </c>
      <c r="C121" s="366">
        <v>62130</v>
      </c>
      <c r="D121" s="366" t="s">
        <v>358</v>
      </c>
      <c r="E121" s="366" t="s">
        <v>8</v>
      </c>
      <c r="F121" s="505" t="s">
        <v>134</v>
      </c>
      <c r="G121" s="91">
        <f>H121+J121+L121+M121+Q121+N121+Q121+R121+K121</f>
        <v>64</v>
      </c>
      <c r="H121" s="300"/>
      <c r="I121" s="301"/>
      <c r="J121" s="391"/>
      <c r="K121" s="391">
        <v>64</v>
      </c>
      <c r="L121" s="303"/>
      <c r="M121" s="303"/>
      <c r="N121" s="392">
        <v>0</v>
      </c>
      <c r="O121" s="277"/>
      <c r="P121" s="52"/>
      <c r="Q121" s="304"/>
      <c r="R121" s="277"/>
      <c r="S121" s="181"/>
      <c r="T121" s="277"/>
      <c r="U121" s="277"/>
      <c r="V121" s="307"/>
      <c r="W121" s="308"/>
    </row>
    <row r="122" spans="1:23" ht="12.75">
      <c r="A122" s="82">
        <v>115</v>
      </c>
      <c r="B122" s="150" t="s">
        <v>149</v>
      </c>
      <c r="C122" s="38">
        <v>16042</v>
      </c>
      <c r="D122" s="121" t="s">
        <v>150</v>
      </c>
      <c r="E122" s="114" t="s">
        <v>42</v>
      </c>
      <c r="F122" s="406" t="s">
        <v>134</v>
      </c>
      <c r="G122" s="91">
        <f>H122+J122+L122+M122+Q122</f>
        <v>64</v>
      </c>
      <c r="H122" s="310"/>
      <c r="I122" s="311"/>
      <c r="J122" s="399">
        <v>64</v>
      </c>
      <c r="K122" s="400"/>
      <c r="L122" s="312"/>
      <c r="M122" s="303"/>
      <c r="N122" s="277"/>
      <c r="O122" s="277"/>
      <c r="P122" s="52"/>
      <c r="Q122" s="304"/>
      <c r="R122" s="277"/>
      <c r="S122" s="181"/>
      <c r="T122" s="277"/>
      <c r="U122" s="277"/>
      <c r="V122" s="307"/>
      <c r="W122" s="308"/>
    </row>
    <row r="123" spans="1:23" ht="25.5">
      <c r="A123" s="82">
        <v>116</v>
      </c>
      <c r="B123" s="451" t="s">
        <v>659</v>
      </c>
      <c r="C123" s="450">
        <v>123834</v>
      </c>
      <c r="D123" s="450" t="s">
        <v>994</v>
      </c>
      <c r="E123" s="450" t="s">
        <v>9</v>
      </c>
      <c r="F123" s="502" t="s">
        <v>113</v>
      </c>
      <c r="G123" s="91">
        <f>H123+J123+L123+M123+Q123+N123+Q123+R123+P123+S123</f>
        <v>63</v>
      </c>
      <c r="H123" s="310"/>
      <c r="I123" s="311"/>
      <c r="J123" s="399"/>
      <c r="K123" s="391"/>
      <c r="L123" s="303"/>
      <c r="M123" s="303"/>
      <c r="N123" s="277"/>
      <c r="O123" s="277"/>
      <c r="P123" s="52"/>
      <c r="Q123" s="304"/>
      <c r="R123" s="277"/>
      <c r="S123" s="454">
        <v>63</v>
      </c>
      <c r="T123" s="277"/>
      <c r="U123" s="277"/>
      <c r="V123" s="307"/>
      <c r="W123" s="308"/>
    </row>
    <row r="124" spans="1:23" ht="12.75">
      <c r="A124" s="82">
        <v>117</v>
      </c>
      <c r="B124" s="227" t="s">
        <v>249</v>
      </c>
      <c r="C124" s="215">
        <v>110971</v>
      </c>
      <c r="D124" s="216" t="s">
        <v>190</v>
      </c>
      <c r="E124" s="217" t="s">
        <v>7</v>
      </c>
      <c r="F124" s="504" t="s">
        <v>113</v>
      </c>
      <c r="G124" s="91">
        <f>H124+J124+L124+M124+Q124</f>
        <v>62</v>
      </c>
      <c r="H124" s="310"/>
      <c r="I124" s="311"/>
      <c r="J124" s="391"/>
      <c r="K124" s="391"/>
      <c r="L124" s="313">
        <v>62</v>
      </c>
      <c r="M124" s="303"/>
      <c r="N124" s="277"/>
      <c r="O124" s="277"/>
      <c r="P124" s="52"/>
      <c r="Q124" s="304"/>
      <c r="R124" s="277"/>
      <c r="S124" s="181"/>
      <c r="T124" s="277"/>
      <c r="U124" s="277"/>
      <c r="V124" s="307"/>
      <c r="W124" s="308"/>
    </row>
    <row r="125" spans="1:23" ht="12.75">
      <c r="A125" s="82">
        <v>118</v>
      </c>
      <c r="B125" s="411" t="s">
        <v>525</v>
      </c>
      <c r="C125" s="415">
        <v>113676</v>
      </c>
      <c r="D125" s="415" t="s">
        <v>526</v>
      </c>
      <c r="E125" s="415" t="s">
        <v>3</v>
      </c>
      <c r="F125" s="508" t="s">
        <v>155</v>
      </c>
      <c r="G125" s="91">
        <f>H125+J125+L125+M125+Q125+N125+Q125+R125</f>
        <v>60</v>
      </c>
      <c r="H125" s="300"/>
      <c r="I125" s="301"/>
      <c r="J125" s="391"/>
      <c r="K125" s="391"/>
      <c r="L125" s="303"/>
      <c r="M125" s="303"/>
      <c r="N125" s="392"/>
      <c r="O125" s="277"/>
      <c r="P125" s="52"/>
      <c r="Q125" s="304"/>
      <c r="R125" s="437">
        <v>60</v>
      </c>
      <c r="S125" s="181"/>
      <c r="T125" s="277"/>
      <c r="U125" s="277"/>
      <c r="V125" s="307"/>
      <c r="W125" s="308"/>
    </row>
    <row r="126" spans="1:23" ht="12.75">
      <c r="A126" s="82">
        <v>119</v>
      </c>
      <c r="B126" s="228" t="s">
        <v>250</v>
      </c>
      <c r="C126" s="215">
        <v>118809</v>
      </c>
      <c r="D126" s="216" t="s">
        <v>251</v>
      </c>
      <c r="E126" s="217" t="s">
        <v>7</v>
      </c>
      <c r="F126" s="504" t="s">
        <v>113</v>
      </c>
      <c r="G126" s="91">
        <f>H126+J126+L126+M126+Q126</f>
        <v>59</v>
      </c>
      <c r="H126" s="310"/>
      <c r="I126" s="311"/>
      <c r="J126" s="391"/>
      <c r="K126" s="391"/>
      <c r="L126" s="313">
        <v>59</v>
      </c>
      <c r="M126" s="303"/>
      <c r="N126" s="277"/>
      <c r="O126" s="277"/>
      <c r="P126" s="52"/>
      <c r="Q126" s="304"/>
      <c r="R126" s="277"/>
      <c r="S126" s="181"/>
      <c r="T126" s="277"/>
      <c r="U126" s="277"/>
      <c r="V126" s="307"/>
      <c r="W126" s="308"/>
    </row>
    <row r="127" spans="1:23" ht="12.75">
      <c r="A127" s="82">
        <v>120</v>
      </c>
      <c r="B127" s="150" t="s">
        <v>573</v>
      </c>
      <c r="C127" s="53">
        <v>124836</v>
      </c>
      <c r="D127" s="38" t="s">
        <v>574</v>
      </c>
      <c r="E127" s="38" t="s">
        <v>2</v>
      </c>
      <c r="F127" s="406" t="s">
        <v>113</v>
      </c>
      <c r="G127" s="91">
        <f>H127+J127+L127+M127+Q127+N127+Q127+R127+P127</f>
        <v>59</v>
      </c>
      <c r="H127" s="300"/>
      <c r="I127" s="301"/>
      <c r="J127" s="391"/>
      <c r="K127" s="391"/>
      <c r="L127" s="303"/>
      <c r="M127" s="303"/>
      <c r="N127" s="392"/>
      <c r="O127" s="277"/>
      <c r="P127" s="53">
        <v>59</v>
      </c>
      <c r="Q127" s="304"/>
      <c r="R127" s="277"/>
      <c r="S127" s="181"/>
      <c r="T127" s="277"/>
      <c r="U127" s="277"/>
      <c r="V127" s="307"/>
      <c r="W127" s="308"/>
    </row>
    <row r="128" spans="1:23" ht="12.75">
      <c r="A128" s="82">
        <v>121</v>
      </c>
      <c r="B128" s="51" t="s">
        <v>867</v>
      </c>
      <c r="C128" s="53">
        <v>113741</v>
      </c>
      <c r="D128" s="64" t="s">
        <v>868</v>
      </c>
      <c r="E128" s="123" t="s">
        <v>176</v>
      </c>
      <c r="F128" s="506" t="s">
        <v>155</v>
      </c>
      <c r="G128" s="91">
        <f>H128+J128+L128+M128+Q128+N128+Q128+R128+P128+S128+I128+K128+O128</f>
        <v>58</v>
      </c>
      <c r="H128" s="300"/>
      <c r="I128" s="301"/>
      <c r="J128" s="391"/>
      <c r="K128" s="391"/>
      <c r="L128" s="303"/>
      <c r="M128" s="303"/>
      <c r="N128" s="392"/>
      <c r="O128" s="558">
        <v>58</v>
      </c>
      <c r="P128" s="53"/>
      <c r="Q128" s="304"/>
      <c r="R128" s="277"/>
      <c r="S128" s="181"/>
      <c r="T128" s="277"/>
      <c r="U128" s="277">
        <v>0</v>
      </c>
      <c r="V128" s="307"/>
      <c r="W128" s="308"/>
    </row>
    <row r="129" spans="1:23" ht="12.75">
      <c r="A129" s="82">
        <v>122</v>
      </c>
      <c r="B129" s="451" t="s">
        <v>661</v>
      </c>
      <c r="C129" s="450">
        <v>87123</v>
      </c>
      <c r="D129" s="450" t="s">
        <v>995</v>
      </c>
      <c r="E129" s="450" t="s">
        <v>9</v>
      </c>
      <c r="F129" s="502" t="s">
        <v>155</v>
      </c>
      <c r="G129" s="91">
        <f>H129+J129+L129+M129+Q129+N129+Q129+R129+P129+S129</f>
        <v>58</v>
      </c>
      <c r="H129" s="310"/>
      <c r="I129" s="311"/>
      <c r="J129" s="399"/>
      <c r="K129" s="391"/>
      <c r="L129" s="303"/>
      <c r="M129" s="303"/>
      <c r="N129" s="277"/>
      <c r="O129" s="277"/>
      <c r="P129" s="52"/>
      <c r="Q129" s="304"/>
      <c r="R129" s="277"/>
      <c r="S129" s="454">
        <v>58</v>
      </c>
      <c r="T129" s="277"/>
      <c r="U129" s="277"/>
      <c r="V129" s="307"/>
      <c r="W129" s="308"/>
    </row>
    <row r="130" spans="1:23" ht="12.75">
      <c r="A130" s="82">
        <v>123</v>
      </c>
      <c r="B130" s="369" t="s">
        <v>354</v>
      </c>
      <c r="C130" s="366">
        <v>123117</v>
      </c>
      <c r="D130" s="366">
        <v>2011</v>
      </c>
      <c r="E130" s="366" t="s">
        <v>109</v>
      </c>
      <c r="F130" s="505" t="s">
        <v>132</v>
      </c>
      <c r="G130" s="91">
        <f>H130+J130+L130+M130+Q130+N130</f>
        <v>58</v>
      </c>
      <c r="H130" s="310"/>
      <c r="I130" s="311"/>
      <c r="J130" s="399">
        <v>58</v>
      </c>
      <c r="K130" s="391"/>
      <c r="L130" s="303"/>
      <c r="M130" s="303"/>
      <c r="N130" s="392">
        <v>0</v>
      </c>
      <c r="O130" s="277"/>
      <c r="P130" s="52"/>
      <c r="Q130" s="304"/>
      <c r="R130" s="277"/>
      <c r="S130" s="181"/>
      <c r="T130" s="277"/>
      <c r="U130" s="277"/>
      <c r="V130" s="307"/>
      <c r="W130" s="308"/>
    </row>
    <row r="131" spans="1:23" ht="12.75">
      <c r="A131" s="82">
        <v>124</v>
      </c>
      <c r="B131" s="150" t="s">
        <v>576</v>
      </c>
      <c r="C131" s="38">
        <v>81512</v>
      </c>
      <c r="D131" s="38" t="s">
        <v>577</v>
      </c>
      <c r="E131" s="38" t="s">
        <v>2</v>
      </c>
      <c r="F131" s="406" t="s">
        <v>155</v>
      </c>
      <c r="G131" s="91">
        <f>H131+J131+L131+M131+Q131+N131+Q131+R131+P131</f>
        <v>57</v>
      </c>
      <c r="H131" s="300"/>
      <c r="I131" s="301"/>
      <c r="J131" s="391"/>
      <c r="K131" s="391"/>
      <c r="L131" s="303"/>
      <c r="M131" s="303"/>
      <c r="N131" s="392"/>
      <c r="O131" s="277"/>
      <c r="P131" s="53">
        <v>57</v>
      </c>
      <c r="Q131" s="304"/>
      <c r="R131" s="277"/>
      <c r="S131" s="181"/>
      <c r="T131" s="277"/>
      <c r="U131" s="277"/>
      <c r="V131" s="307"/>
      <c r="W131" s="308"/>
    </row>
    <row r="132" spans="1:23" ht="12.75">
      <c r="A132" s="82">
        <v>125</v>
      </c>
      <c r="B132" s="451" t="s">
        <v>663</v>
      </c>
      <c r="C132" s="450">
        <v>102165</v>
      </c>
      <c r="D132" s="450" t="s">
        <v>996</v>
      </c>
      <c r="E132" s="450" t="s">
        <v>9</v>
      </c>
      <c r="F132" s="513" t="s">
        <v>155</v>
      </c>
      <c r="G132" s="91">
        <f>H132+J132+L132+M132+Q132+N132+Q132+R132+P132+S132</f>
        <v>56</v>
      </c>
      <c r="H132" s="310"/>
      <c r="I132" s="107"/>
      <c r="J132" s="399"/>
      <c r="K132" s="391"/>
      <c r="L132" s="303"/>
      <c r="M132" s="303"/>
      <c r="N132" s="277"/>
      <c r="O132" s="277"/>
      <c r="P132" s="52"/>
      <c r="Q132" s="304"/>
      <c r="R132" s="277"/>
      <c r="S132" s="460">
        <v>56</v>
      </c>
      <c r="T132" s="277"/>
      <c r="U132" s="277"/>
      <c r="V132" s="307"/>
      <c r="W132" s="308"/>
    </row>
    <row r="133" spans="1:23" ht="12.75">
      <c r="A133" s="82">
        <v>126</v>
      </c>
      <c r="B133" s="222" t="s">
        <v>252</v>
      </c>
      <c r="C133" s="215">
        <v>94342</v>
      </c>
      <c r="D133" s="216" t="s">
        <v>253</v>
      </c>
      <c r="E133" s="217" t="s">
        <v>7</v>
      </c>
      <c r="F133" s="504" t="s">
        <v>113</v>
      </c>
      <c r="G133" s="91">
        <f>H133+J133+L133+M133+Q133</f>
        <v>56</v>
      </c>
      <c r="H133" s="300"/>
      <c r="I133" s="187"/>
      <c r="J133" s="391"/>
      <c r="K133" s="391"/>
      <c r="L133" s="313">
        <v>56</v>
      </c>
      <c r="M133" s="303"/>
      <c r="N133" s="277"/>
      <c r="O133" s="277"/>
      <c r="P133" s="52"/>
      <c r="Q133" s="304"/>
      <c r="R133" s="277"/>
      <c r="S133" s="305"/>
      <c r="T133" s="277"/>
      <c r="U133" s="277"/>
      <c r="V133" s="307"/>
      <c r="W133" s="308"/>
    </row>
    <row r="134" spans="1:23" ht="12.75">
      <c r="A134" s="82">
        <v>127</v>
      </c>
      <c r="B134" s="564" t="s">
        <v>818</v>
      </c>
      <c r="C134" s="420">
        <v>119561</v>
      </c>
      <c r="D134" s="420" t="s">
        <v>819</v>
      </c>
      <c r="E134" s="38" t="s">
        <v>1</v>
      </c>
      <c r="F134" s="406" t="s">
        <v>113</v>
      </c>
      <c r="G134" s="91">
        <f>H134+J134+L134+M134+Q134+N134+Q134+R134+P134+S134+I134+K134+O134+T134</f>
        <v>56</v>
      </c>
      <c r="H134" s="300"/>
      <c r="I134" s="187"/>
      <c r="J134" s="391"/>
      <c r="K134" s="391"/>
      <c r="L134" s="303"/>
      <c r="M134" s="303"/>
      <c r="N134" s="392"/>
      <c r="O134" s="277"/>
      <c r="P134" s="53"/>
      <c r="Q134" s="304"/>
      <c r="R134" s="277"/>
      <c r="S134" s="305"/>
      <c r="T134" s="330">
        <v>56</v>
      </c>
      <c r="U134" s="277"/>
      <c r="V134" s="307"/>
      <c r="W134" s="308"/>
    </row>
    <row r="135" spans="1:23" ht="12.75">
      <c r="A135" s="82">
        <v>128</v>
      </c>
      <c r="B135" s="86" t="s">
        <v>169</v>
      </c>
      <c r="C135" s="38">
        <v>72074</v>
      </c>
      <c r="D135" s="121" t="s">
        <v>142</v>
      </c>
      <c r="E135" s="114" t="s">
        <v>42</v>
      </c>
      <c r="F135" s="262" t="s">
        <v>134</v>
      </c>
      <c r="G135" s="91">
        <f>H135+J135+L135+M135+Q135</f>
        <v>56</v>
      </c>
      <c r="H135" s="300"/>
      <c r="I135" s="187"/>
      <c r="J135" s="399">
        <v>56</v>
      </c>
      <c r="K135" s="391"/>
      <c r="L135" s="303"/>
      <c r="M135" s="303"/>
      <c r="N135" s="277"/>
      <c r="O135" s="277"/>
      <c r="P135" s="52"/>
      <c r="Q135" s="304"/>
      <c r="R135" s="277"/>
      <c r="S135" s="305"/>
      <c r="T135" s="277"/>
      <c r="U135" s="277"/>
      <c r="V135" s="307"/>
      <c r="W135" s="308"/>
    </row>
    <row r="136" spans="1:23" ht="12.75">
      <c r="A136" s="82">
        <v>129</v>
      </c>
      <c r="B136" s="411" t="s">
        <v>527</v>
      </c>
      <c r="C136" s="415">
        <v>68201</v>
      </c>
      <c r="D136" s="415" t="s">
        <v>528</v>
      </c>
      <c r="E136" s="415" t="s">
        <v>3</v>
      </c>
      <c r="F136" s="768" t="s">
        <v>155</v>
      </c>
      <c r="G136" s="91">
        <f>H136+J136+L136+M136+Q136+N136+Q136+R136</f>
        <v>55</v>
      </c>
      <c r="H136" s="300"/>
      <c r="I136" s="187"/>
      <c r="J136" s="391"/>
      <c r="K136" s="391"/>
      <c r="L136" s="303"/>
      <c r="M136" s="303"/>
      <c r="N136" s="392"/>
      <c r="O136" s="277"/>
      <c r="P136" s="52"/>
      <c r="Q136" s="304"/>
      <c r="R136" s="437">
        <v>55</v>
      </c>
      <c r="S136" s="305"/>
      <c r="T136" s="277"/>
      <c r="U136" s="277"/>
      <c r="V136" s="307"/>
      <c r="W136" s="308"/>
    </row>
    <row r="137" spans="1:23" ht="12.75">
      <c r="A137" s="82">
        <v>130</v>
      </c>
      <c r="B137" s="470" t="s">
        <v>746</v>
      </c>
      <c r="C137" s="486">
        <v>85418</v>
      </c>
      <c r="D137" s="472" t="s">
        <v>74</v>
      </c>
      <c r="E137" s="481" t="s">
        <v>0</v>
      </c>
      <c r="F137" s="497" t="s">
        <v>155</v>
      </c>
      <c r="G137" s="91">
        <f>H137+J137+L137+M137+Q137+N137+Q137+R137+P137+S137+I137</f>
        <v>54</v>
      </c>
      <c r="H137" s="300"/>
      <c r="I137" s="459">
        <v>39</v>
      </c>
      <c r="J137" s="391"/>
      <c r="K137" s="391"/>
      <c r="L137" s="303"/>
      <c r="M137" s="303"/>
      <c r="N137" s="392"/>
      <c r="O137" s="277"/>
      <c r="P137" s="53">
        <v>15</v>
      </c>
      <c r="Q137" s="304"/>
      <c r="R137" s="277"/>
      <c r="S137" s="305"/>
      <c r="T137" s="277"/>
      <c r="U137" s="277"/>
      <c r="V137" s="307"/>
      <c r="W137" s="308"/>
    </row>
    <row r="138" spans="1:23" ht="12.75">
      <c r="A138" s="82">
        <v>131</v>
      </c>
      <c r="B138" s="393" t="s">
        <v>393</v>
      </c>
      <c r="C138" s="38">
        <v>53956</v>
      </c>
      <c r="D138" s="38" t="s">
        <v>394</v>
      </c>
      <c r="E138" s="38" t="s">
        <v>6</v>
      </c>
      <c r="F138" s="262" t="s">
        <v>155</v>
      </c>
      <c r="G138" s="91">
        <f>H138+J138+L138+M138+Q138+N138</f>
        <v>52</v>
      </c>
      <c r="H138" s="300"/>
      <c r="I138" s="187"/>
      <c r="J138" s="391"/>
      <c r="K138" s="391"/>
      <c r="L138" s="303"/>
      <c r="M138" s="303"/>
      <c r="N138" s="392"/>
      <c r="O138" s="277"/>
      <c r="P138" s="52"/>
      <c r="Q138" s="277">
        <v>52</v>
      </c>
      <c r="R138" s="277"/>
      <c r="S138" s="305"/>
      <c r="T138" s="277"/>
      <c r="U138" s="277"/>
      <c r="V138" s="307"/>
      <c r="W138" s="308"/>
    </row>
    <row r="139" spans="1:23" ht="12.75">
      <c r="A139" s="82">
        <v>132</v>
      </c>
      <c r="B139" s="51" t="s">
        <v>869</v>
      </c>
      <c r="C139" s="135">
        <v>246896</v>
      </c>
      <c r="D139" s="64" t="s">
        <v>870</v>
      </c>
      <c r="E139" s="53" t="s">
        <v>5</v>
      </c>
      <c r="F139" s="521" t="s">
        <v>113</v>
      </c>
      <c r="G139" s="91">
        <f>H139+J139+L139+M139+Q139+N139+Q139+R139+P139+S139+I139+K139+O139</f>
        <v>52</v>
      </c>
      <c r="H139" s="300"/>
      <c r="I139" s="187"/>
      <c r="J139" s="391"/>
      <c r="K139" s="391"/>
      <c r="L139" s="303"/>
      <c r="M139" s="303"/>
      <c r="N139" s="392"/>
      <c r="O139" s="558">
        <v>52</v>
      </c>
      <c r="P139" s="53"/>
      <c r="Q139" s="304"/>
      <c r="R139" s="277"/>
      <c r="S139" s="305"/>
      <c r="T139" s="277"/>
      <c r="U139" s="277"/>
      <c r="V139" s="307"/>
      <c r="W139" s="308"/>
    </row>
    <row r="140" spans="1:23" ht="12.75">
      <c r="A140" s="82">
        <v>133</v>
      </c>
      <c r="B140" s="477" t="s">
        <v>753</v>
      </c>
      <c r="C140" s="478">
        <v>29797</v>
      </c>
      <c r="D140" s="479">
        <v>3485</v>
      </c>
      <c r="E140" s="479" t="s">
        <v>754</v>
      </c>
      <c r="F140" s="480" t="s">
        <v>155</v>
      </c>
      <c r="G140" s="91">
        <f>H140+J140+L140+M140+Q140+N140+Q140+R140+P140+S140+I140+W140</f>
        <v>51</v>
      </c>
      <c r="H140" s="300"/>
      <c r="I140" s="459">
        <v>3</v>
      </c>
      <c r="J140" s="391"/>
      <c r="K140" s="391"/>
      <c r="L140" s="303"/>
      <c r="M140" s="303"/>
      <c r="N140" s="392"/>
      <c r="O140" s="277"/>
      <c r="P140" s="53"/>
      <c r="Q140" s="304"/>
      <c r="R140" s="277"/>
      <c r="S140" s="305"/>
      <c r="T140" s="277"/>
      <c r="U140" s="277"/>
      <c r="V140" s="307"/>
      <c r="W140" s="308">
        <v>48</v>
      </c>
    </row>
    <row r="141" spans="1:23" ht="12.75">
      <c r="A141" s="82">
        <v>134</v>
      </c>
      <c r="B141" s="451" t="s">
        <v>665</v>
      </c>
      <c r="C141" s="450">
        <v>125510</v>
      </c>
      <c r="D141" s="450" t="s">
        <v>997</v>
      </c>
      <c r="E141" s="450" t="s">
        <v>9</v>
      </c>
      <c r="F141" s="502" t="s">
        <v>113</v>
      </c>
      <c r="G141" s="91">
        <f>H141+J141+L141+M141+Q141+N141+Q141+R141+P141+S141</f>
        <v>50</v>
      </c>
      <c r="H141" s="310"/>
      <c r="I141" s="107"/>
      <c r="J141" s="399"/>
      <c r="K141" s="391"/>
      <c r="L141" s="303"/>
      <c r="M141" s="303"/>
      <c r="N141" s="277"/>
      <c r="O141" s="277"/>
      <c r="P141" s="52"/>
      <c r="Q141" s="304"/>
      <c r="R141" s="277"/>
      <c r="S141" s="460">
        <v>50</v>
      </c>
      <c r="T141" s="277"/>
      <c r="U141" s="277"/>
      <c r="V141" s="307"/>
      <c r="W141" s="308"/>
    </row>
    <row r="142" spans="1:23" ht="12.75">
      <c r="A142" s="82">
        <v>135</v>
      </c>
      <c r="B142" s="150" t="s">
        <v>581</v>
      </c>
      <c r="C142" s="38">
        <v>111556</v>
      </c>
      <c r="D142" s="38" t="s">
        <v>582</v>
      </c>
      <c r="E142" s="38" t="s">
        <v>2</v>
      </c>
      <c r="F142" s="406" t="s">
        <v>113</v>
      </c>
      <c r="G142" s="91">
        <f>H142+J142+L142+M142+Q142+N142+Q142+R142+P142</f>
        <v>50</v>
      </c>
      <c r="H142" s="300"/>
      <c r="I142" s="187"/>
      <c r="J142" s="391"/>
      <c r="K142" s="391"/>
      <c r="L142" s="303"/>
      <c r="M142" s="303"/>
      <c r="N142" s="392"/>
      <c r="O142" s="277"/>
      <c r="P142" s="53">
        <v>50</v>
      </c>
      <c r="Q142" s="304"/>
      <c r="R142" s="277"/>
      <c r="S142" s="305"/>
      <c r="T142" s="277"/>
      <c r="U142" s="277"/>
      <c r="V142" s="307"/>
      <c r="W142" s="308"/>
    </row>
    <row r="143" spans="1:23" ht="12.75">
      <c r="A143" s="82">
        <v>136</v>
      </c>
      <c r="B143" s="51" t="s">
        <v>329</v>
      </c>
      <c r="C143" s="53">
        <v>101641</v>
      </c>
      <c r="D143" s="64" t="s">
        <v>330</v>
      </c>
      <c r="E143" s="53" t="s">
        <v>7</v>
      </c>
      <c r="F143" s="521" t="s">
        <v>155</v>
      </c>
      <c r="G143" s="91">
        <f>H143+J143+L143+M143+Q143</f>
        <v>49</v>
      </c>
      <c r="H143" s="398">
        <v>49</v>
      </c>
      <c r="I143" s="187"/>
      <c r="J143" s="399"/>
      <c r="K143" s="391"/>
      <c r="L143" s="303"/>
      <c r="M143" s="303"/>
      <c r="N143" s="331"/>
      <c r="O143" s="277"/>
      <c r="P143" s="52"/>
      <c r="Q143" s="304"/>
      <c r="R143" s="277"/>
      <c r="S143" s="305"/>
      <c r="T143" s="277"/>
      <c r="U143" s="277"/>
      <c r="V143" s="307"/>
      <c r="W143" s="308"/>
    </row>
    <row r="144" spans="1:23" ht="12.75">
      <c r="A144" s="82">
        <v>137</v>
      </c>
      <c r="B144" s="393" t="s">
        <v>395</v>
      </c>
      <c r="C144" s="38">
        <v>80481</v>
      </c>
      <c r="D144" s="38" t="s">
        <v>396</v>
      </c>
      <c r="E144" s="38" t="s">
        <v>6</v>
      </c>
      <c r="F144" s="262" t="s">
        <v>155</v>
      </c>
      <c r="G144" s="91">
        <f>H144+J144+L144+M144+Q144+N144</f>
        <v>49</v>
      </c>
      <c r="H144" s="300"/>
      <c r="I144" s="187"/>
      <c r="J144" s="391"/>
      <c r="K144" s="391"/>
      <c r="L144" s="303"/>
      <c r="M144" s="303"/>
      <c r="N144" s="392"/>
      <c r="O144" s="277"/>
      <c r="P144" s="52"/>
      <c r="Q144" s="277">
        <v>49</v>
      </c>
      <c r="R144" s="277"/>
      <c r="S144" s="305"/>
      <c r="T144" s="277"/>
      <c r="U144" s="277"/>
      <c r="V144" s="307"/>
      <c r="W144" s="308"/>
    </row>
    <row r="145" spans="1:23" ht="12.75">
      <c r="A145" s="82">
        <v>138</v>
      </c>
      <c r="B145" s="578" t="s">
        <v>820</v>
      </c>
      <c r="C145" s="559">
        <v>93688</v>
      </c>
      <c r="D145" s="559" t="s">
        <v>466</v>
      </c>
      <c r="E145" s="88" t="s">
        <v>1</v>
      </c>
      <c r="F145" s="73" t="s">
        <v>113</v>
      </c>
      <c r="G145" s="91">
        <f>H145+J145+L145+M145+Q145+N145+Q145+R145+P145+S145+I145+K145+O145+T145</f>
        <v>49</v>
      </c>
      <c r="H145" s="300"/>
      <c r="I145" s="187"/>
      <c r="J145" s="391"/>
      <c r="K145" s="391"/>
      <c r="L145" s="303"/>
      <c r="M145" s="303"/>
      <c r="N145" s="392"/>
      <c r="O145" s="277"/>
      <c r="P145" s="53"/>
      <c r="Q145" s="304"/>
      <c r="R145" s="277"/>
      <c r="S145" s="305"/>
      <c r="T145" s="330">
        <v>49</v>
      </c>
      <c r="U145" s="277"/>
      <c r="V145" s="307"/>
      <c r="W145" s="308"/>
    </row>
    <row r="146" spans="1:23" ht="12.75">
      <c r="A146" s="82">
        <v>139</v>
      </c>
      <c r="B146" s="150" t="s">
        <v>583</v>
      </c>
      <c r="C146" s="38">
        <v>125315</v>
      </c>
      <c r="D146" s="38" t="s">
        <v>584</v>
      </c>
      <c r="E146" s="38" t="s">
        <v>2</v>
      </c>
      <c r="F146" s="262" t="s">
        <v>113</v>
      </c>
      <c r="G146" s="91">
        <f>H146+J146+L146+M146+Q146+N146+Q146+R146+P146</f>
        <v>47</v>
      </c>
      <c r="H146" s="300"/>
      <c r="I146" s="187"/>
      <c r="J146" s="391"/>
      <c r="K146" s="391"/>
      <c r="L146" s="303"/>
      <c r="M146" s="303"/>
      <c r="N146" s="392"/>
      <c r="O146" s="277"/>
      <c r="P146" s="53">
        <v>47</v>
      </c>
      <c r="Q146" s="304"/>
      <c r="R146" s="277"/>
      <c r="S146" s="305"/>
      <c r="T146" s="277"/>
      <c r="U146" s="277"/>
      <c r="V146" s="307"/>
      <c r="W146" s="308"/>
    </row>
    <row r="147" spans="1:23" ht="12.75">
      <c r="A147" s="82">
        <v>140</v>
      </c>
      <c r="B147" s="411" t="s">
        <v>529</v>
      </c>
      <c r="C147" s="415">
        <v>66984</v>
      </c>
      <c r="D147" s="414" t="s">
        <v>530</v>
      </c>
      <c r="E147" s="415" t="s">
        <v>3</v>
      </c>
      <c r="F147" s="412" t="s">
        <v>155</v>
      </c>
      <c r="G147" s="91">
        <f>H147+J147+L147+M147+Q147+N147+Q147+R147</f>
        <v>46</v>
      </c>
      <c r="H147" s="300"/>
      <c r="I147" s="187"/>
      <c r="J147" s="391"/>
      <c r="K147" s="391"/>
      <c r="L147" s="303"/>
      <c r="M147" s="303"/>
      <c r="N147" s="392"/>
      <c r="O147" s="277"/>
      <c r="P147" s="52"/>
      <c r="Q147" s="304"/>
      <c r="R147" s="437">
        <v>46</v>
      </c>
      <c r="S147" s="305"/>
      <c r="T147" s="277"/>
      <c r="U147" s="277"/>
      <c r="V147" s="307"/>
      <c r="W147" s="308"/>
    </row>
    <row r="148" spans="1:23" ht="12.75">
      <c r="A148" s="82">
        <v>141</v>
      </c>
      <c r="B148" s="86" t="s">
        <v>776</v>
      </c>
      <c r="C148" s="62">
        <v>92386</v>
      </c>
      <c r="D148" s="62" t="s">
        <v>777</v>
      </c>
      <c r="E148" s="62" t="s">
        <v>42</v>
      </c>
      <c r="F148" s="262" t="s">
        <v>113</v>
      </c>
      <c r="G148" s="91">
        <f>H148+J148+L148+M148+Q148+N148+Q148+R148+P148+S148+I148+K148</f>
        <v>46</v>
      </c>
      <c r="H148" s="300"/>
      <c r="I148" s="187"/>
      <c r="J148" s="391"/>
      <c r="K148" s="399">
        <v>46</v>
      </c>
      <c r="L148" s="303"/>
      <c r="M148" s="303"/>
      <c r="N148" s="392"/>
      <c r="O148" s="277"/>
      <c r="P148" s="53"/>
      <c r="Q148" s="304"/>
      <c r="R148" s="277"/>
      <c r="S148" s="305"/>
      <c r="T148" s="277"/>
      <c r="U148" s="277"/>
      <c r="V148" s="307"/>
      <c r="W148" s="308"/>
    </row>
    <row r="149" spans="1:23" ht="12.75">
      <c r="A149" s="82">
        <v>142</v>
      </c>
      <c r="B149" s="470" t="s">
        <v>744</v>
      </c>
      <c r="C149" s="486">
        <v>92307</v>
      </c>
      <c r="D149" s="472" t="s">
        <v>80</v>
      </c>
      <c r="E149" s="481" t="s">
        <v>0</v>
      </c>
      <c r="F149" s="482" t="s">
        <v>113</v>
      </c>
      <c r="G149" s="91">
        <f>H149+J149+L149+M149+Q149+N149+Q149+R149+P149+S149+I149</f>
        <v>46</v>
      </c>
      <c r="H149" s="300"/>
      <c r="I149" s="459">
        <v>46</v>
      </c>
      <c r="J149" s="391"/>
      <c r="K149" s="391"/>
      <c r="L149" s="303"/>
      <c r="M149" s="303"/>
      <c r="N149" s="392"/>
      <c r="O149" s="277"/>
      <c r="P149" s="53"/>
      <c r="Q149" s="304"/>
      <c r="R149" s="277"/>
      <c r="S149" s="305"/>
      <c r="T149" s="277"/>
      <c r="U149" s="277"/>
      <c r="V149" s="307"/>
      <c r="W149" s="308"/>
    </row>
    <row r="150" spans="1:23" ht="12.75">
      <c r="A150" s="82">
        <v>143</v>
      </c>
      <c r="B150" s="599" t="s">
        <v>335</v>
      </c>
      <c r="C150" s="609">
        <v>83391</v>
      </c>
      <c r="D150" s="686" t="s">
        <v>58</v>
      </c>
      <c r="E150" s="672" t="s">
        <v>7</v>
      </c>
      <c r="F150" s="609" t="s">
        <v>155</v>
      </c>
      <c r="G150" s="91">
        <f>H150+J150+L150+M150+Q150</f>
        <v>45</v>
      </c>
      <c r="H150" s="398"/>
      <c r="I150" s="301"/>
      <c r="J150" s="399"/>
      <c r="K150" s="183"/>
      <c r="L150" s="303"/>
      <c r="M150" s="313">
        <v>45</v>
      </c>
      <c r="N150" s="277"/>
      <c r="O150" s="277"/>
      <c r="P150" s="52"/>
      <c r="Q150" s="304"/>
      <c r="R150" s="277"/>
      <c r="S150" s="305"/>
      <c r="T150" s="277"/>
      <c r="U150" s="277"/>
      <c r="V150" s="307"/>
      <c r="W150" s="308"/>
    </row>
    <row r="151" spans="1:23" ht="12.75">
      <c r="A151" s="82">
        <v>144</v>
      </c>
      <c r="B151" s="532" t="s">
        <v>415</v>
      </c>
      <c r="C151" s="531">
        <v>110036</v>
      </c>
      <c r="D151" s="531" t="s">
        <v>416</v>
      </c>
      <c r="E151" s="531" t="s">
        <v>1</v>
      </c>
      <c r="F151" s="531" t="s">
        <v>113</v>
      </c>
      <c r="G151" s="91">
        <f>H151+J151+L151+M151+Q151+N151+T151</f>
        <v>45</v>
      </c>
      <c r="H151" s="300"/>
      <c r="I151" s="301"/>
      <c r="J151" s="391"/>
      <c r="K151" s="183"/>
      <c r="L151" s="303"/>
      <c r="M151" s="303"/>
      <c r="N151" s="392"/>
      <c r="O151" s="277"/>
      <c r="P151" s="52"/>
      <c r="Q151" s="277">
        <v>12</v>
      </c>
      <c r="R151" s="277"/>
      <c r="S151" s="305"/>
      <c r="T151" s="277">
        <v>33</v>
      </c>
      <c r="U151" s="277"/>
      <c r="V151" s="307"/>
      <c r="W151" s="308"/>
    </row>
    <row r="152" spans="1:23" ht="12.75">
      <c r="A152" s="82">
        <v>145</v>
      </c>
      <c r="B152" s="565" t="s">
        <v>821</v>
      </c>
      <c r="C152" s="568">
        <v>82799</v>
      </c>
      <c r="D152" s="568" t="s">
        <v>822</v>
      </c>
      <c r="E152" s="531" t="s">
        <v>1</v>
      </c>
      <c r="F152" s="531" t="s">
        <v>113</v>
      </c>
      <c r="G152" s="91">
        <f>H152+J152+L152+M152+Q152+N152+Q152+R152+P152+S152+I152+K152+O152+T152</f>
        <v>45</v>
      </c>
      <c r="H152" s="300"/>
      <c r="I152" s="301"/>
      <c r="J152" s="391"/>
      <c r="K152" s="183"/>
      <c r="L152" s="303"/>
      <c r="M152" s="303"/>
      <c r="N152" s="392"/>
      <c r="O152" s="277"/>
      <c r="P152" s="53"/>
      <c r="Q152" s="304"/>
      <c r="R152" s="277"/>
      <c r="S152" s="305"/>
      <c r="T152" s="330">
        <v>45</v>
      </c>
      <c r="U152" s="277"/>
      <c r="V152" s="307"/>
      <c r="W152" s="308"/>
    </row>
    <row r="153" spans="1:23" ht="12.75">
      <c r="A153" s="82">
        <v>146</v>
      </c>
      <c r="B153" s="537" t="s">
        <v>667</v>
      </c>
      <c r="C153" s="538">
        <v>125152</v>
      </c>
      <c r="D153" s="538" t="s">
        <v>998</v>
      </c>
      <c r="E153" s="538" t="s">
        <v>9</v>
      </c>
      <c r="F153" s="538" t="s">
        <v>113</v>
      </c>
      <c r="G153" s="91">
        <f>H153+J153+L153+M153+Q153+N153+Q153+R153+P153+S153</f>
        <v>44</v>
      </c>
      <c r="H153" s="310"/>
      <c r="I153" s="311"/>
      <c r="J153" s="399"/>
      <c r="K153" s="183"/>
      <c r="L153" s="303"/>
      <c r="M153" s="303"/>
      <c r="N153" s="277"/>
      <c r="O153" s="277"/>
      <c r="P153" s="52"/>
      <c r="Q153" s="304"/>
      <c r="R153" s="277"/>
      <c r="S153" s="460">
        <v>44</v>
      </c>
      <c r="T153" s="277"/>
      <c r="U153" s="277"/>
      <c r="V153" s="307"/>
      <c r="W153" s="308"/>
    </row>
    <row r="154" spans="1:23" ht="12.75">
      <c r="A154" s="82">
        <v>147</v>
      </c>
      <c r="B154" s="599" t="s">
        <v>274</v>
      </c>
      <c r="C154" s="609">
        <v>83390</v>
      </c>
      <c r="D154" s="686" t="s">
        <v>59</v>
      </c>
      <c r="E154" s="766" t="s">
        <v>7</v>
      </c>
      <c r="F154" s="609" t="s">
        <v>113</v>
      </c>
      <c r="G154" s="91">
        <f>H154+J154+L154+M154+Q154</f>
        <v>44</v>
      </c>
      <c r="H154" s="398"/>
      <c r="I154" s="301"/>
      <c r="J154" s="399"/>
      <c r="K154" s="183"/>
      <c r="L154" s="303"/>
      <c r="M154" s="313">
        <v>44</v>
      </c>
      <c r="N154" s="277"/>
      <c r="O154" s="277"/>
      <c r="P154" s="52"/>
      <c r="Q154" s="304"/>
      <c r="R154" s="277"/>
      <c r="S154" s="305"/>
      <c r="T154" s="277"/>
      <c r="U154" s="277"/>
      <c r="V154" s="307"/>
      <c r="W154" s="308"/>
    </row>
    <row r="155" spans="1:23" ht="12.75">
      <c r="A155" s="82">
        <v>148</v>
      </c>
      <c r="B155" s="739" t="s">
        <v>49</v>
      </c>
      <c r="C155" s="751">
        <v>76176</v>
      </c>
      <c r="D155" s="757" t="s">
        <v>76</v>
      </c>
      <c r="E155" s="763" t="s">
        <v>0</v>
      </c>
      <c r="F155" s="546" t="s">
        <v>155</v>
      </c>
      <c r="G155" s="91">
        <f>H155+J155+L155+M155+Q155+N155+Q155+R155+P155+S155+I155</f>
        <v>44</v>
      </c>
      <c r="H155" s="300"/>
      <c r="I155" s="510">
        <v>44</v>
      </c>
      <c r="J155" s="391"/>
      <c r="K155" s="183"/>
      <c r="L155" s="303"/>
      <c r="M155" s="303"/>
      <c r="N155" s="392"/>
      <c r="O155" s="277"/>
      <c r="P155" s="53"/>
      <c r="Q155" s="304"/>
      <c r="R155" s="277"/>
      <c r="S155" s="305"/>
      <c r="T155" s="277"/>
      <c r="U155" s="277"/>
      <c r="V155" s="307"/>
      <c r="W155" s="308"/>
    </row>
    <row r="156" spans="1:23" ht="12.75">
      <c r="A156" s="82">
        <v>149</v>
      </c>
      <c r="B156" s="532" t="s">
        <v>399</v>
      </c>
      <c r="C156" s="531">
        <v>108749</v>
      </c>
      <c r="D156" s="531" t="s">
        <v>400</v>
      </c>
      <c r="E156" s="541" t="s">
        <v>6</v>
      </c>
      <c r="F156" s="531" t="s">
        <v>113</v>
      </c>
      <c r="G156" s="91">
        <f>H156+J156+L156+M156+Q156+N156</f>
        <v>41</v>
      </c>
      <c r="H156" s="300"/>
      <c r="I156" s="301"/>
      <c r="J156" s="391"/>
      <c r="K156" s="183"/>
      <c r="L156" s="303"/>
      <c r="M156" s="303"/>
      <c r="N156" s="392"/>
      <c r="O156" s="277"/>
      <c r="P156" s="52"/>
      <c r="Q156" s="277">
        <v>41</v>
      </c>
      <c r="R156" s="277"/>
      <c r="S156" s="305"/>
      <c r="T156" s="277"/>
      <c r="U156" s="277"/>
      <c r="V156" s="307"/>
      <c r="W156" s="308"/>
    </row>
    <row r="157" spans="1:23" ht="12.75">
      <c r="A157" s="82">
        <v>150</v>
      </c>
      <c r="B157" s="451" t="s">
        <v>669</v>
      </c>
      <c r="C157" s="450">
        <v>125149</v>
      </c>
      <c r="D157" s="450" t="s">
        <v>999</v>
      </c>
      <c r="E157" s="450" t="s">
        <v>9</v>
      </c>
      <c r="F157" s="450" t="s">
        <v>155</v>
      </c>
      <c r="G157" s="91">
        <f>H157+J157+L157+M157+Q157+N157+Q157+R157+P157+S157</f>
        <v>40</v>
      </c>
      <c r="H157" s="310"/>
      <c r="I157" s="311"/>
      <c r="J157" s="399"/>
      <c r="K157" s="391"/>
      <c r="L157" s="303"/>
      <c r="M157" s="303"/>
      <c r="N157" s="277"/>
      <c r="O157" s="53"/>
      <c r="P157" s="52"/>
      <c r="Q157" s="304"/>
      <c r="R157" s="277"/>
      <c r="S157" s="460">
        <v>40</v>
      </c>
      <c r="T157" s="277"/>
      <c r="U157" s="277"/>
      <c r="V157" s="307"/>
      <c r="W157" s="308"/>
    </row>
    <row r="158" spans="1:23" ht="12.75">
      <c r="A158" s="82">
        <v>151</v>
      </c>
      <c r="B158" s="489" t="s">
        <v>745</v>
      </c>
      <c r="C158" s="475">
        <v>85410</v>
      </c>
      <c r="D158" s="476" t="s">
        <v>81</v>
      </c>
      <c r="E158" s="473" t="s">
        <v>0</v>
      </c>
      <c r="F158" s="479" t="s">
        <v>113</v>
      </c>
      <c r="G158" s="91">
        <f>H158+J158+L158+M158+Q158+N158+Q158+R158+P158+S158+I158</f>
        <v>40</v>
      </c>
      <c r="H158" s="300"/>
      <c r="I158" s="510">
        <v>40</v>
      </c>
      <c r="J158" s="391"/>
      <c r="K158" s="391"/>
      <c r="L158" s="303"/>
      <c r="M158" s="303"/>
      <c r="N158" s="392"/>
      <c r="O158" s="53"/>
      <c r="P158" s="53"/>
      <c r="Q158" s="304"/>
      <c r="R158" s="277"/>
      <c r="S158" s="305"/>
      <c r="T158" s="277"/>
      <c r="U158" s="277"/>
      <c r="V158" s="307"/>
      <c r="W158" s="308"/>
    </row>
    <row r="159" spans="1:23" ht="12.75">
      <c r="A159" s="82">
        <v>152</v>
      </c>
      <c r="B159" s="451" t="s">
        <v>671</v>
      </c>
      <c r="C159" s="450">
        <v>125151</v>
      </c>
      <c r="D159" s="450" t="s">
        <v>1000</v>
      </c>
      <c r="E159" s="450" t="s">
        <v>9</v>
      </c>
      <c r="F159" s="450" t="s">
        <v>113</v>
      </c>
      <c r="G159" s="91">
        <f>H159+J159+L159+M159+Q159+N159+Q159+R159+P159+S159</f>
        <v>39</v>
      </c>
      <c r="H159" s="310"/>
      <c r="I159" s="311"/>
      <c r="J159" s="399"/>
      <c r="K159" s="391"/>
      <c r="L159" s="303"/>
      <c r="M159" s="303"/>
      <c r="N159" s="277"/>
      <c r="O159" s="53"/>
      <c r="P159" s="52"/>
      <c r="Q159" s="304"/>
      <c r="R159" s="277"/>
      <c r="S159" s="460">
        <v>39</v>
      </c>
      <c r="T159" s="277"/>
      <c r="U159" s="277"/>
      <c r="V159" s="307"/>
      <c r="W159" s="308"/>
    </row>
    <row r="160" spans="1:23" ht="12.75">
      <c r="A160" s="82">
        <v>153</v>
      </c>
      <c r="B160" s="709" t="s">
        <v>946</v>
      </c>
      <c r="C160" s="708">
        <v>54116</v>
      </c>
      <c r="D160" s="708" t="s">
        <v>947</v>
      </c>
      <c r="E160" s="708" t="s">
        <v>6</v>
      </c>
      <c r="F160" s="708" t="s">
        <v>134</v>
      </c>
      <c r="G160" s="91">
        <f>H160+J160+L160+M160+Q160+N160+Q160+R160+P160+S160+I160+K160+O160+T160+U160+V160+W160</f>
        <v>39</v>
      </c>
      <c r="H160" s="300"/>
      <c r="I160" s="301"/>
      <c r="J160" s="391"/>
      <c r="K160" s="391"/>
      <c r="L160" s="303"/>
      <c r="M160" s="303"/>
      <c r="N160" s="392"/>
      <c r="O160" s="53"/>
      <c r="P160" s="53"/>
      <c r="Q160" s="304"/>
      <c r="R160" s="277"/>
      <c r="S160" s="305"/>
      <c r="T160" s="330"/>
      <c r="U160" s="277"/>
      <c r="V160" s="307"/>
      <c r="W160" s="734">
        <v>39</v>
      </c>
    </row>
    <row r="161" spans="1:23" ht="12.75">
      <c r="A161" s="82">
        <v>154</v>
      </c>
      <c r="B161" s="255" t="s">
        <v>311</v>
      </c>
      <c r="C161" s="258">
        <v>121759</v>
      </c>
      <c r="D161" s="258">
        <v>2728</v>
      </c>
      <c r="E161" s="256" t="s">
        <v>42</v>
      </c>
      <c r="F161" s="62" t="s">
        <v>134</v>
      </c>
      <c r="G161" s="91">
        <f>K161</f>
        <v>38</v>
      </c>
      <c r="H161" s="300"/>
      <c r="I161" s="301"/>
      <c r="J161" s="399">
        <v>22</v>
      </c>
      <c r="K161" s="317">
        <v>38</v>
      </c>
      <c r="L161" s="303"/>
      <c r="M161" s="303"/>
      <c r="N161" s="277"/>
      <c r="O161" s="53"/>
      <c r="P161" s="52"/>
      <c r="Q161" s="304"/>
      <c r="R161" s="277"/>
      <c r="S161" s="305"/>
      <c r="T161" s="277"/>
      <c r="U161" s="277"/>
      <c r="V161" s="307"/>
      <c r="W161" s="308"/>
    </row>
    <row r="162" spans="1:23" ht="12.75">
      <c r="A162" s="82">
        <v>155</v>
      </c>
      <c r="B162" s="51" t="s">
        <v>903</v>
      </c>
      <c r="C162" s="53">
        <v>127680</v>
      </c>
      <c r="D162" s="64" t="s">
        <v>904</v>
      </c>
      <c r="E162" s="53" t="s">
        <v>176</v>
      </c>
      <c r="F162" s="53" t="s">
        <v>155</v>
      </c>
      <c r="G162" s="91">
        <f>H162+J162+L162+M162+Q162+N162+Q162+R162+P162+S162+I162+K162+O162+T162+U162</f>
        <v>37</v>
      </c>
      <c r="H162" s="300"/>
      <c r="I162" s="301"/>
      <c r="J162" s="391"/>
      <c r="K162" s="391"/>
      <c r="L162" s="303"/>
      <c r="M162" s="303"/>
      <c r="N162" s="392"/>
      <c r="O162" s="53"/>
      <c r="P162" s="53"/>
      <c r="Q162" s="304"/>
      <c r="R162" s="277"/>
      <c r="S162" s="305"/>
      <c r="T162" s="330"/>
      <c r="U162" s="378">
        <v>37</v>
      </c>
      <c r="V162" s="307"/>
      <c r="W162" s="308"/>
    </row>
    <row r="163" spans="1:23" ht="12.75">
      <c r="A163" s="82">
        <v>156</v>
      </c>
      <c r="B163" s="220" t="s">
        <v>254</v>
      </c>
      <c r="C163" s="229">
        <v>123245</v>
      </c>
      <c r="D163" s="226" t="s">
        <v>255</v>
      </c>
      <c r="E163" s="217" t="s">
        <v>7</v>
      </c>
      <c r="F163" s="217" t="s">
        <v>113</v>
      </c>
      <c r="G163" s="91">
        <f>H163+J163+L163+M163+Q163</f>
        <v>37</v>
      </c>
      <c r="H163" s="310"/>
      <c r="I163" s="311"/>
      <c r="J163" s="328"/>
      <c r="K163" s="400"/>
      <c r="L163" s="313">
        <v>37</v>
      </c>
      <c r="M163" s="303"/>
      <c r="N163" s="277"/>
      <c r="O163" s="53"/>
      <c r="P163" s="52"/>
      <c r="Q163" s="304"/>
      <c r="R163" s="277"/>
      <c r="S163" s="305"/>
      <c r="T163" s="277"/>
      <c r="U163" s="277"/>
      <c r="V163" s="307"/>
      <c r="W163" s="308"/>
    </row>
    <row r="164" spans="1:23" ht="12.75">
      <c r="A164" s="82">
        <v>157</v>
      </c>
      <c r="B164" s="230" t="s">
        <v>258</v>
      </c>
      <c r="C164" s="215">
        <v>123235</v>
      </c>
      <c r="D164" s="216" t="s">
        <v>259</v>
      </c>
      <c r="E164" s="217" t="s">
        <v>7</v>
      </c>
      <c r="F164" s="217" t="s">
        <v>113</v>
      </c>
      <c r="G164" s="91">
        <f>H164+J164+L164+M164+Q164</f>
        <v>34</v>
      </c>
      <c r="H164" s="300"/>
      <c r="I164" s="301"/>
      <c r="J164" s="391"/>
      <c r="K164" s="391"/>
      <c r="L164" s="313">
        <v>34</v>
      </c>
      <c r="M164" s="303"/>
      <c r="N164" s="277"/>
      <c r="O164" s="53"/>
      <c r="P164" s="52"/>
      <c r="Q164" s="304"/>
      <c r="R164" s="277"/>
      <c r="S164" s="305"/>
      <c r="T164" s="277"/>
      <c r="U164" s="277"/>
      <c r="V164" s="307"/>
      <c r="W164" s="308"/>
    </row>
    <row r="165" spans="1:23" ht="12.75">
      <c r="A165" s="82">
        <v>158</v>
      </c>
      <c r="B165" s="411" t="s">
        <v>531</v>
      </c>
      <c r="C165" s="415">
        <v>217735</v>
      </c>
      <c r="D165" s="415">
        <v>82140</v>
      </c>
      <c r="E165" s="415" t="s">
        <v>112</v>
      </c>
      <c r="F165" s="415" t="s">
        <v>155</v>
      </c>
      <c r="G165" s="91">
        <f>H165+J165+L165+M165+Q165+N165+Q165+R165</f>
        <v>34</v>
      </c>
      <c r="H165" s="300"/>
      <c r="I165" s="301"/>
      <c r="J165" s="391"/>
      <c r="K165" s="391"/>
      <c r="L165" s="303"/>
      <c r="M165" s="303"/>
      <c r="N165" s="392"/>
      <c r="O165" s="53"/>
      <c r="P165" s="52"/>
      <c r="Q165" s="304"/>
      <c r="R165" s="437">
        <v>34</v>
      </c>
      <c r="S165" s="305"/>
      <c r="T165" s="277"/>
      <c r="U165" s="277"/>
      <c r="V165" s="307"/>
      <c r="W165" s="308"/>
    </row>
    <row r="166" spans="1:23" ht="12.75">
      <c r="A166" s="82">
        <v>159</v>
      </c>
      <c r="B166" s="451" t="s">
        <v>673</v>
      </c>
      <c r="C166" s="450">
        <v>125147</v>
      </c>
      <c r="D166" s="450" t="s">
        <v>1001</v>
      </c>
      <c r="E166" s="450" t="s">
        <v>9</v>
      </c>
      <c r="F166" s="450" t="s">
        <v>113</v>
      </c>
      <c r="G166" s="91">
        <f>H166+J166+L166+M166+Q166+N166+Q166+R166+P166+S166</f>
        <v>33</v>
      </c>
      <c r="H166" s="310"/>
      <c r="I166" s="311"/>
      <c r="J166" s="399"/>
      <c r="K166" s="391"/>
      <c r="L166" s="303"/>
      <c r="M166" s="303"/>
      <c r="N166" s="277"/>
      <c r="O166" s="53"/>
      <c r="P166" s="52"/>
      <c r="Q166" s="304"/>
      <c r="R166" s="277"/>
      <c r="S166" s="460">
        <v>33</v>
      </c>
      <c r="T166" s="277"/>
      <c r="U166" s="277"/>
      <c r="V166" s="307"/>
      <c r="W166" s="308"/>
    </row>
    <row r="167" spans="1:23" ht="12.75">
      <c r="A167" s="82">
        <v>160</v>
      </c>
      <c r="B167" s="451" t="s">
        <v>675</v>
      </c>
      <c r="C167" s="450">
        <v>75348</v>
      </c>
      <c r="D167" s="450" t="s">
        <v>1002</v>
      </c>
      <c r="E167" s="450" t="s">
        <v>9</v>
      </c>
      <c r="F167" s="450" t="s">
        <v>155</v>
      </c>
      <c r="G167" s="91">
        <f>H167+J167+L167+M167+Q167+N167+Q167+R167+P167+S167</f>
        <v>33</v>
      </c>
      <c r="H167" s="310"/>
      <c r="I167" s="311"/>
      <c r="J167" s="399"/>
      <c r="K167" s="391"/>
      <c r="L167" s="303"/>
      <c r="M167" s="303"/>
      <c r="N167" s="277"/>
      <c r="O167" s="53"/>
      <c r="P167" s="52"/>
      <c r="Q167" s="304"/>
      <c r="R167" s="277"/>
      <c r="S167" s="460">
        <v>33</v>
      </c>
      <c r="T167" s="277"/>
      <c r="U167" s="277"/>
      <c r="V167" s="307"/>
      <c r="W167" s="308"/>
    </row>
    <row r="168" spans="1:23" ht="12.75">
      <c r="A168" s="82">
        <v>161</v>
      </c>
      <c r="B168" s="564" t="s">
        <v>828</v>
      </c>
      <c r="C168" s="420">
        <v>108943</v>
      </c>
      <c r="D168" s="420" t="s">
        <v>477</v>
      </c>
      <c r="E168" s="38" t="s">
        <v>1</v>
      </c>
      <c r="F168" s="38" t="s">
        <v>113</v>
      </c>
      <c r="G168" s="91">
        <f>H168+J168+L168+M168+Q168+N168+Q168+R168+P168+S168+I168+K168+O168+T168</f>
        <v>33</v>
      </c>
      <c r="H168" s="300"/>
      <c r="I168" s="301"/>
      <c r="J168" s="391"/>
      <c r="K168" s="391"/>
      <c r="L168" s="303"/>
      <c r="M168" s="303"/>
      <c r="N168" s="392"/>
      <c r="O168" s="53"/>
      <c r="P168" s="53"/>
      <c r="Q168" s="304"/>
      <c r="R168" s="277"/>
      <c r="S168" s="305"/>
      <c r="T168" s="330">
        <v>33</v>
      </c>
      <c r="U168" s="277"/>
      <c r="V168" s="307"/>
      <c r="W168" s="308"/>
    </row>
    <row r="169" spans="1:23" ht="12.75">
      <c r="A169" s="82">
        <v>162</v>
      </c>
      <c r="B169" s="86" t="s">
        <v>143</v>
      </c>
      <c r="C169" s="119">
        <v>16120</v>
      </c>
      <c r="D169" s="121" t="s">
        <v>144</v>
      </c>
      <c r="E169" s="114" t="s">
        <v>42</v>
      </c>
      <c r="F169" s="62" t="s">
        <v>134</v>
      </c>
      <c r="G169" s="91">
        <f>H169+J169+L169+M169+Q169</f>
        <v>33</v>
      </c>
      <c r="H169" s="323"/>
      <c r="I169" s="326"/>
      <c r="J169" s="399">
        <v>33</v>
      </c>
      <c r="K169" s="317">
        <v>62</v>
      </c>
      <c r="L169" s="312"/>
      <c r="M169" s="377"/>
      <c r="N169" s="277"/>
      <c r="O169" s="277"/>
      <c r="P169" s="52"/>
      <c r="Q169" s="304"/>
      <c r="R169" s="277"/>
      <c r="S169" s="305"/>
      <c r="T169" s="53"/>
      <c r="U169" s="277"/>
      <c r="V169" s="307"/>
      <c r="W169" s="308"/>
    </row>
    <row r="170" spans="1:23" ht="12.75">
      <c r="A170" s="82">
        <v>163</v>
      </c>
      <c r="B170" s="393" t="s">
        <v>403</v>
      </c>
      <c r="C170" s="38">
        <v>80115</v>
      </c>
      <c r="D170" s="38" t="s">
        <v>404</v>
      </c>
      <c r="E170" s="38" t="s">
        <v>516</v>
      </c>
      <c r="F170" s="38" t="s">
        <v>113</v>
      </c>
      <c r="G170" s="91">
        <f>H170+J170+L170+M170+Q170+N170</f>
        <v>31</v>
      </c>
      <c r="H170" s="300"/>
      <c r="I170" s="301"/>
      <c r="J170" s="391"/>
      <c r="K170" s="391"/>
      <c r="L170" s="303"/>
      <c r="M170" s="303"/>
      <c r="N170" s="392"/>
      <c r="O170" s="277"/>
      <c r="P170" s="52"/>
      <c r="Q170" s="277">
        <v>31</v>
      </c>
      <c r="R170" s="277"/>
      <c r="S170" s="305"/>
      <c r="T170" s="53"/>
      <c r="U170" s="277"/>
      <c r="V170" s="307"/>
      <c r="W170" s="308"/>
    </row>
    <row r="171" spans="1:23" ht="12.75">
      <c r="A171" s="82">
        <v>164</v>
      </c>
      <c r="B171" s="255" t="s">
        <v>307</v>
      </c>
      <c r="C171" s="258">
        <v>121760</v>
      </c>
      <c r="D171" s="258">
        <v>2729</v>
      </c>
      <c r="E171" s="256" t="s">
        <v>42</v>
      </c>
      <c r="F171" s="62" t="s">
        <v>134</v>
      </c>
      <c r="G171" s="91">
        <f>H171+J171+L171+M171+Q171</f>
        <v>31</v>
      </c>
      <c r="H171" s="323"/>
      <c r="I171" s="326"/>
      <c r="J171" s="399">
        <v>31</v>
      </c>
      <c r="K171" s="317">
        <v>30</v>
      </c>
      <c r="L171" s="312"/>
      <c r="M171" s="303"/>
      <c r="N171" s="277"/>
      <c r="O171" s="277"/>
      <c r="P171" s="52"/>
      <c r="Q171" s="304"/>
      <c r="R171" s="277"/>
      <c r="S171" s="305"/>
      <c r="T171" s="53"/>
      <c r="U171" s="277"/>
      <c r="V171" s="307"/>
      <c r="W171" s="308"/>
    </row>
    <row r="172" spans="1:23" ht="12.75">
      <c r="A172" s="82">
        <v>165</v>
      </c>
      <c r="B172" s="393" t="s">
        <v>407</v>
      </c>
      <c r="C172" s="38">
        <v>80114</v>
      </c>
      <c r="D172" s="38" t="s">
        <v>408</v>
      </c>
      <c r="E172" s="38" t="s">
        <v>516</v>
      </c>
      <c r="F172" s="38" t="s">
        <v>113</v>
      </c>
      <c r="G172" s="91">
        <f>H172+J172+L172+M172+Q172+N172</f>
        <v>25</v>
      </c>
      <c r="H172" s="300"/>
      <c r="I172" s="301"/>
      <c r="J172" s="391"/>
      <c r="K172" s="391"/>
      <c r="L172" s="303"/>
      <c r="M172" s="303"/>
      <c r="N172" s="392"/>
      <c r="O172" s="277"/>
      <c r="P172" s="52"/>
      <c r="Q172" s="277">
        <v>25</v>
      </c>
      <c r="R172" s="277"/>
      <c r="S172" s="305"/>
      <c r="T172" s="53"/>
      <c r="U172" s="277"/>
      <c r="V172" s="307"/>
      <c r="W172" s="308"/>
    </row>
    <row r="173" spans="1:23" ht="12.75">
      <c r="A173" s="82">
        <v>166</v>
      </c>
      <c r="B173" s="220" t="s">
        <v>260</v>
      </c>
      <c r="C173" s="219">
        <v>122826</v>
      </c>
      <c r="D173" s="223" t="s">
        <v>261</v>
      </c>
      <c r="E173" s="217" t="s">
        <v>7</v>
      </c>
      <c r="F173" s="217" t="s">
        <v>155</v>
      </c>
      <c r="G173" s="91">
        <f>H173+J173+L173+M173+Q173</f>
        <v>24</v>
      </c>
      <c r="H173" s="323"/>
      <c r="I173" s="326"/>
      <c r="J173" s="400"/>
      <c r="K173" s="400"/>
      <c r="L173" s="313">
        <v>24</v>
      </c>
      <c r="M173" s="303"/>
      <c r="N173" s="277"/>
      <c r="O173" s="277"/>
      <c r="P173" s="52"/>
      <c r="Q173" s="304"/>
      <c r="R173" s="277"/>
      <c r="S173" s="305"/>
      <c r="T173" s="53"/>
      <c r="U173" s="277"/>
      <c r="V173" s="307"/>
      <c r="W173" s="308"/>
    </row>
    <row r="174" spans="1:23" ht="12.75">
      <c r="A174" s="82">
        <v>167</v>
      </c>
      <c r="B174" s="393" t="s">
        <v>409</v>
      </c>
      <c r="C174" s="38">
        <v>54208</v>
      </c>
      <c r="D174" s="38" t="s">
        <v>410</v>
      </c>
      <c r="E174" s="38" t="s">
        <v>6</v>
      </c>
      <c r="F174" s="38" t="s">
        <v>155</v>
      </c>
      <c r="G174" s="91">
        <f>H174+J174+L174+M174+Q174+N174</f>
        <v>22</v>
      </c>
      <c r="H174" s="300"/>
      <c r="I174" s="301"/>
      <c r="J174" s="391"/>
      <c r="K174" s="391"/>
      <c r="L174" s="303"/>
      <c r="M174" s="303"/>
      <c r="N174" s="392"/>
      <c r="O174" s="277"/>
      <c r="P174" s="52"/>
      <c r="Q174" s="277">
        <v>22</v>
      </c>
      <c r="R174" s="277"/>
      <c r="S174" s="305"/>
      <c r="T174" s="53"/>
      <c r="U174" s="277"/>
      <c r="V174" s="307"/>
      <c r="W174" s="308"/>
    </row>
    <row r="175" spans="1:23" ht="12.75">
      <c r="A175" s="82">
        <v>168</v>
      </c>
      <c r="B175" s="451" t="s">
        <v>676</v>
      </c>
      <c r="C175" s="450">
        <v>102180</v>
      </c>
      <c r="D175" s="450" t="s">
        <v>1003</v>
      </c>
      <c r="E175" s="450" t="s">
        <v>9</v>
      </c>
      <c r="F175" s="450" t="s">
        <v>113</v>
      </c>
      <c r="G175" s="91">
        <f>H175+J175+L175+M175+Q175+N175+Q175+R175+P175+S175</f>
        <v>21</v>
      </c>
      <c r="H175" s="310"/>
      <c r="I175" s="311"/>
      <c r="J175" s="399"/>
      <c r="K175" s="391"/>
      <c r="L175" s="303"/>
      <c r="M175" s="303"/>
      <c r="N175" s="277"/>
      <c r="O175" s="277"/>
      <c r="P175" s="52"/>
      <c r="Q175" s="304"/>
      <c r="R175" s="277"/>
      <c r="S175" s="460">
        <v>21</v>
      </c>
      <c r="T175" s="53"/>
      <c r="U175" s="277"/>
      <c r="V175" s="307"/>
      <c r="W175" s="308"/>
    </row>
    <row r="176" spans="1:23" ht="12.75">
      <c r="A176" s="82">
        <v>169</v>
      </c>
      <c r="B176" s="451" t="s">
        <v>678</v>
      </c>
      <c r="C176" s="450">
        <v>85530</v>
      </c>
      <c r="D176" s="450" t="s">
        <v>1004</v>
      </c>
      <c r="E176" s="450" t="s">
        <v>9</v>
      </c>
      <c r="F176" s="450" t="s">
        <v>113</v>
      </c>
      <c r="G176" s="91">
        <f>H176+J176+L176+M176+Q176+N176+Q176+R176+P176+S176</f>
        <v>21</v>
      </c>
      <c r="H176" s="310"/>
      <c r="I176" s="311"/>
      <c r="J176" s="399"/>
      <c r="K176" s="391"/>
      <c r="L176" s="303"/>
      <c r="M176" s="303"/>
      <c r="N176" s="277"/>
      <c r="O176" s="277"/>
      <c r="P176" s="52"/>
      <c r="Q176" s="304"/>
      <c r="R176" s="277"/>
      <c r="S176" s="460">
        <v>21</v>
      </c>
      <c r="T176" s="53"/>
      <c r="U176" s="277"/>
      <c r="V176" s="307"/>
      <c r="W176" s="308"/>
    </row>
    <row r="177" spans="1:23" ht="12.75">
      <c r="A177" s="82">
        <v>170</v>
      </c>
      <c r="B177" s="369" t="s">
        <v>361</v>
      </c>
      <c r="C177" s="366">
        <v>62097</v>
      </c>
      <c r="D177" s="366" t="s">
        <v>313</v>
      </c>
      <c r="E177" s="366" t="s">
        <v>8</v>
      </c>
      <c r="F177" s="366" t="s">
        <v>134</v>
      </c>
      <c r="G177" s="91">
        <f>H177+J177+L177+M177+Q177+N177</f>
        <v>21</v>
      </c>
      <c r="H177" s="310"/>
      <c r="I177" s="311"/>
      <c r="J177" s="399">
        <v>6</v>
      </c>
      <c r="K177" s="391"/>
      <c r="L177" s="303"/>
      <c r="M177" s="303"/>
      <c r="N177" s="392">
        <v>15</v>
      </c>
      <c r="O177" s="277"/>
      <c r="P177" s="52"/>
      <c r="Q177" s="304"/>
      <c r="R177" s="277"/>
      <c r="S177" s="305"/>
      <c r="T177" s="53"/>
      <c r="U177" s="277"/>
      <c r="V177" s="307"/>
      <c r="W177" s="308"/>
    </row>
    <row r="178" spans="1:23" ht="12.75">
      <c r="A178" s="82">
        <v>171</v>
      </c>
      <c r="B178" s="369" t="s">
        <v>357</v>
      </c>
      <c r="C178" s="366">
        <v>79195</v>
      </c>
      <c r="D178" s="366">
        <v>5100</v>
      </c>
      <c r="E178" s="366" t="s">
        <v>109</v>
      </c>
      <c r="F178" s="366" t="s">
        <v>134</v>
      </c>
      <c r="G178" s="91">
        <f>H178+J178+L178+M178+Q178+N178</f>
        <v>21</v>
      </c>
      <c r="H178" s="310"/>
      <c r="I178" s="311"/>
      <c r="J178" s="399"/>
      <c r="K178" s="391"/>
      <c r="L178" s="303"/>
      <c r="M178" s="303"/>
      <c r="N178" s="392">
        <v>21</v>
      </c>
      <c r="O178" s="277"/>
      <c r="P178" s="52"/>
      <c r="Q178" s="304"/>
      <c r="R178" s="277"/>
      <c r="S178" s="305"/>
      <c r="T178" s="53"/>
      <c r="U178" s="277"/>
      <c r="V178" s="307"/>
      <c r="W178" s="308"/>
    </row>
    <row r="179" spans="1:23" ht="12.75">
      <c r="A179" s="82">
        <v>172</v>
      </c>
      <c r="B179" s="564" t="s">
        <v>829</v>
      </c>
      <c r="C179" s="420">
        <v>82806</v>
      </c>
      <c r="D179" s="420" t="s">
        <v>429</v>
      </c>
      <c r="E179" s="38" t="s">
        <v>1</v>
      </c>
      <c r="F179" s="38" t="s">
        <v>113</v>
      </c>
      <c r="G179" s="91">
        <f>H179+J179+L179+M179+Q179+N179+Q179+R179+P179+S179+I179+K179+O179+T179</f>
        <v>20</v>
      </c>
      <c r="H179" s="300"/>
      <c r="I179" s="301"/>
      <c r="J179" s="391"/>
      <c r="K179" s="391"/>
      <c r="L179" s="303"/>
      <c r="M179" s="303"/>
      <c r="N179" s="392"/>
      <c r="O179" s="277"/>
      <c r="P179" s="53"/>
      <c r="Q179" s="304"/>
      <c r="R179" s="277"/>
      <c r="S179" s="305"/>
      <c r="T179" s="72">
        <v>20</v>
      </c>
      <c r="U179" s="277"/>
      <c r="V179" s="307"/>
      <c r="W179" s="308"/>
    </row>
    <row r="180" spans="1:23" ht="25.5">
      <c r="A180" s="82">
        <v>173</v>
      </c>
      <c r="B180" s="451" t="s">
        <v>680</v>
      </c>
      <c r="C180" s="450">
        <v>102174</v>
      </c>
      <c r="D180" s="450" t="s">
        <v>1005</v>
      </c>
      <c r="E180" s="450" t="s">
        <v>9</v>
      </c>
      <c r="F180" s="450" t="s">
        <v>113</v>
      </c>
      <c r="G180" s="91">
        <f>H180+J180+L180+M180+Q180+N180+Q180+R180+P180+S180</f>
        <v>19</v>
      </c>
      <c r="H180" s="310"/>
      <c r="I180" s="311"/>
      <c r="J180" s="399"/>
      <c r="K180" s="391"/>
      <c r="L180" s="303"/>
      <c r="M180" s="303"/>
      <c r="N180" s="277"/>
      <c r="O180" s="277"/>
      <c r="P180" s="52"/>
      <c r="Q180" s="304"/>
      <c r="R180" s="277"/>
      <c r="S180" s="460">
        <v>19</v>
      </c>
      <c r="T180" s="53"/>
      <c r="U180" s="277"/>
      <c r="V180" s="307"/>
      <c r="W180" s="308"/>
    </row>
    <row r="181" spans="1:23" ht="12.75">
      <c r="A181" s="82">
        <v>174</v>
      </c>
      <c r="B181" s="393" t="s">
        <v>411</v>
      </c>
      <c r="C181" s="38">
        <v>30503</v>
      </c>
      <c r="D181" s="38" t="s">
        <v>412</v>
      </c>
      <c r="E181" s="38" t="s">
        <v>1</v>
      </c>
      <c r="F181" s="38" t="s">
        <v>155</v>
      </c>
      <c r="G181" s="91">
        <f>H181+J181+L181+M181+Q181+N181</f>
        <v>19</v>
      </c>
      <c r="H181" s="300"/>
      <c r="I181" s="301"/>
      <c r="J181" s="391"/>
      <c r="K181" s="391"/>
      <c r="L181" s="303"/>
      <c r="M181" s="303"/>
      <c r="N181" s="392"/>
      <c r="O181" s="277"/>
      <c r="P181" s="52"/>
      <c r="Q181" s="277">
        <v>19</v>
      </c>
      <c r="R181" s="277"/>
      <c r="S181" s="305"/>
      <c r="T181" s="53"/>
      <c r="U181" s="277"/>
      <c r="V181" s="307"/>
      <c r="W181" s="308"/>
    </row>
    <row r="182" spans="1:23" ht="12.75">
      <c r="A182" s="82">
        <v>175</v>
      </c>
      <c r="B182" s="477" t="s">
        <v>748</v>
      </c>
      <c r="C182" s="478">
        <v>125786</v>
      </c>
      <c r="D182" s="472" t="s">
        <v>749</v>
      </c>
      <c r="E182" s="481" t="s">
        <v>0</v>
      </c>
      <c r="F182" s="481" t="s">
        <v>113</v>
      </c>
      <c r="G182" s="91">
        <f>H182+J182+L182+M182+Q182+N182+Q182+R182+P182+S182+I182</f>
        <v>19</v>
      </c>
      <c r="H182" s="300"/>
      <c r="I182" s="510">
        <v>19</v>
      </c>
      <c r="J182" s="391"/>
      <c r="K182" s="391"/>
      <c r="L182" s="303"/>
      <c r="M182" s="303"/>
      <c r="N182" s="392"/>
      <c r="O182" s="277"/>
      <c r="P182" s="53"/>
      <c r="Q182" s="304"/>
      <c r="R182" s="277"/>
      <c r="S182" s="305"/>
      <c r="T182" s="53"/>
      <c r="U182" s="277"/>
      <c r="V182" s="307"/>
      <c r="W182" s="308"/>
    </row>
    <row r="183" spans="1:23" ht="12.75">
      <c r="A183" s="82">
        <v>176</v>
      </c>
      <c r="B183" s="51" t="s">
        <v>905</v>
      </c>
      <c r="C183" s="53">
        <v>125597</v>
      </c>
      <c r="D183" s="64" t="s">
        <v>904</v>
      </c>
      <c r="E183" s="53" t="s">
        <v>176</v>
      </c>
      <c r="F183" s="53" t="s">
        <v>113</v>
      </c>
      <c r="G183" s="91">
        <f>H183+J183+L183+M183+Q183+N183+Q183+R183+P183+S183+I183+K183+O183+T183+U183</f>
        <v>17</v>
      </c>
      <c r="H183" s="300"/>
      <c r="I183" s="301"/>
      <c r="J183" s="391"/>
      <c r="K183" s="391"/>
      <c r="L183" s="303"/>
      <c r="M183" s="303"/>
      <c r="N183" s="392"/>
      <c r="O183" s="277"/>
      <c r="P183" s="53"/>
      <c r="Q183" s="304"/>
      <c r="R183" s="277"/>
      <c r="S183" s="305"/>
      <c r="T183" s="72"/>
      <c r="U183" s="378">
        <v>17</v>
      </c>
      <c r="V183" s="307"/>
      <c r="W183" s="308"/>
    </row>
    <row r="184" spans="1:23" ht="12.75">
      <c r="A184" s="82">
        <v>177</v>
      </c>
      <c r="B184" s="125" t="s">
        <v>156</v>
      </c>
      <c r="C184" s="38">
        <v>192302</v>
      </c>
      <c r="D184" s="121" t="s">
        <v>157</v>
      </c>
      <c r="E184" s="114" t="s">
        <v>42</v>
      </c>
      <c r="F184" s="38" t="s">
        <v>132</v>
      </c>
      <c r="G184" s="91">
        <f>H184+J184+L184+M184+Q184</f>
        <v>17</v>
      </c>
      <c r="H184" s="310"/>
      <c r="I184" s="311"/>
      <c r="J184" s="399">
        <v>17</v>
      </c>
      <c r="K184" s="400"/>
      <c r="L184" s="312"/>
      <c r="M184" s="312"/>
      <c r="N184" s="277"/>
      <c r="O184" s="277"/>
      <c r="P184" s="52"/>
      <c r="Q184" s="304"/>
      <c r="R184" s="277"/>
      <c r="S184" s="305"/>
      <c r="T184" s="53"/>
      <c r="U184" s="277"/>
      <c r="V184" s="307"/>
      <c r="W184" s="308"/>
    </row>
    <row r="185" spans="1:23" ht="12.75">
      <c r="A185" s="82">
        <v>178</v>
      </c>
      <c r="B185" s="393" t="s">
        <v>413</v>
      </c>
      <c r="C185" s="38">
        <v>121272</v>
      </c>
      <c r="D185" s="38" t="s">
        <v>414</v>
      </c>
      <c r="E185" s="38" t="s">
        <v>518</v>
      </c>
      <c r="F185" s="38" t="s">
        <v>155</v>
      </c>
      <c r="G185" s="91">
        <f>H185+J185+L185+M185+Q185+N185</f>
        <v>16</v>
      </c>
      <c r="H185" s="300"/>
      <c r="I185" s="301"/>
      <c r="J185" s="391"/>
      <c r="K185" s="391"/>
      <c r="L185" s="303"/>
      <c r="M185" s="303"/>
      <c r="N185" s="392"/>
      <c r="O185" s="277"/>
      <c r="P185" s="52"/>
      <c r="Q185" s="277">
        <v>16</v>
      </c>
      <c r="R185" s="277"/>
      <c r="S185" s="305"/>
      <c r="T185" s="53"/>
      <c r="U185" s="277"/>
      <c r="V185" s="307"/>
      <c r="W185" s="308"/>
    </row>
    <row r="186" spans="1:23" ht="12.75">
      <c r="A186" s="82">
        <v>179</v>
      </c>
      <c r="B186" s="451" t="s">
        <v>682</v>
      </c>
      <c r="C186" s="450">
        <v>125150</v>
      </c>
      <c r="D186" s="450" t="s">
        <v>1006</v>
      </c>
      <c r="E186" s="450" t="s">
        <v>9</v>
      </c>
      <c r="F186" s="450" t="s">
        <v>113</v>
      </c>
      <c r="G186" s="91">
        <f>H186+J186+L186+M186+Q186+N186+Q186+R186+P186+S186</f>
        <v>15</v>
      </c>
      <c r="H186" s="310"/>
      <c r="I186" s="311"/>
      <c r="J186" s="399"/>
      <c r="K186" s="391"/>
      <c r="L186" s="303"/>
      <c r="M186" s="303"/>
      <c r="N186" s="277"/>
      <c r="O186" s="277"/>
      <c r="P186" s="52"/>
      <c r="Q186" s="304"/>
      <c r="R186" s="277"/>
      <c r="S186" s="460">
        <v>15</v>
      </c>
      <c r="T186" s="53"/>
      <c r="U186" s="277"/>
      <c r="V186" s="307"/>
      <c r="W186" s="308"/>
    </row>
    <row r="187" spans="1:23" ht="12.75">
      <c r="A187" s="82">
        <v>180</v>
      </c>
      <c r="B187" s="51" t="s">
        <v>877</v>
      </c>
      <c r="C187" s="53">
        <v>246899</v>
      </c>
      <c r="D187" s="64" t="s">
        <v>878</v>
      </c>
      <c r="E187" s="53" t="s">
        <v>5</v>
      </c>
      <c r="F187" s="53" t="s">
        <v>113</v>
      </c>
      <c r="G187" s="91">
        <f>H187+J187+L187+M187+Q187+N187+Q187+R187+P187+S187+I187+K187+O187</f>
        <v>15</v>
      </c>
      <c r="H187" s="300"/>
      <c r="I187" s="301"/>
      <c r="J187" s="391"/>
      <c r="K187" s="391"/>
      <c r="L187" s="303"/>
      <c r="M187" s="303"/>
      <c r="N187" s="392"/>
      <c r="O187" s="559">
        <v>15</v>
      </c>
      <c r="P187" s="53"/>
      <c r="Q187" s="304"/>
      <c r="R187" s="277"/>
      <c r="S187" s="305"/>
      <c r="T187" s="53"/>
      <c r="U187" s="277"/>
      <c r="V187" s="307"/>
      <c r="W187" s="308"/>
    </row>
    <row r="188" spans="1:23" ht="12.75">
      <c r="A188" s="82">
        <v>181</v>
      </c>
      <c r="B188" s="220" t="s">
        <v>263</v>
      </c>
      <c r="C188" s="215">
        <v>94347</v>
      </c>
      <c r="D188" s="216" t="s">
        <v>264</v>
      </c>
      <c r="E188" s="217" t="s">
        <v>7</v>
      </c>
      <c r="F188" s="217" t="s">
        <v>113</v>
      </c>
      <c r="G188" s="91">
        <f>H188+J188+L188+M188+Q188</f>
        <v>13</v>
      </c>
      <c r="H188" s="300"/>
      <c r="I188" s="301"/>
      <c r="J188" s="391"/>
      <c r="K188" s="391"/>
      <c r="L188" s="313">
        <v>13</v>
      </c>
      <c r="M188" s="303"/>
      <c r="N188" s="277"/>
      <c r="O188" s="277"/>
      <c r="P188" s="52"/>
      <c r="Q188" s="304"/>
      <c r="R188" s="277"/>
      <c r="S188" s="305"/>
      <c r="T188" s="277"/>
      <c r="U188" s="53"/>
      <c r="V188" s="307"/>
      <c r="W188" s="308"/>
    </row>
    <row r="189" spans="1:23" ht="12.75">
      <c r="A189" s="82">
        <v>182</v>
      </c>
      <c r="B189" s="564" t="s">
        <v>830</v>
      </c>
      <c r="C189" s="420">
        <v>16880</v>
      </c>
      <c r="D189" s="420" t="s">
        <v>433</v>
      </c>
      <c r="E189" s="38" t="s">
        <v>1</v>
      </c>
      <c r="F189" s="38" t="s">
        <v>155</v>
      </c>
      <c r="G189" s="91">
        <f>H189+J189+L189+M189+Q189+N189+Q189+R189+P189+S189+I189+K189+O189+T189</f>
        <v>13</v>
      </c>
      <c r="H189" s="300"/>
      <c r="I189" s="301"/>
      <c r="J189" s="391"/>
      <c r="K189" s="391"/>
      <c r="L189" s="303"/>
      <c r="M189" s="303"/>
      <c r="N189" s="392"/>
      <c r="O189" s="277"/>
      <c r="P189" s="53"/>
      <c r="Q189" s="304"/>
      <c r="R189" s="277"/>
      <c r="S189" s="305"/>
      <c r="T189" s="330">
        <v>13</v>
      </c>
      <c r="U189" s="53"/>
      <c r="V189" s="307"/>
      <c r="W189" s="308"/>
    </row>
    <row r="190" spans="1:23" ht="12.75">
      <c r="A190" s="82">
        <v>183</v>
      </c>
      <c r="B190" s="150" t="s">
        <v>591</v>
      </c>
      <c r="C190" s="38">
        <v>121878</v>
      </c>
      <c r="D190" s="38" t="s">
        <v>592</v>
      </c>
      <c r="E190" s="38" t="s">
        <v>516</v>
      </c>
      <c r="F190" s="38" t="s">
        <v>155</v>
      </c>
      <c r="G190" s="91">
        <f>H190+J190+L190+M190+Q190+N190+Q190+R190+P190</f>
        <v>12</v>
      </c>
      <c r="H190" s="300"/>
      <c r="I190" s="301"/>
      <c r="J190" s="391"/>
      <c r="K190" s="391"/>
      <c r="L190" s="303"/>
      <c r="M190" s="303"/>
      <c r="N190" s="392"/>
      <c r="O190" s="277"/>
      <c r="P190" s="53">
        <v>12</v>
      </c>
      <c r="Q190" s="304"/>
      <c r="R190" s="277"/>
      <c r="S190" s="305"/>
      <c r="T190" s="277"/>
      <c r="U190" s="53"/>
      <c r="V190" s="307"/>
      <c r="W190" s="308"/>
    </row>
    <row r="191" spans="1:23" ht="12.75" customHeight="1">
      <c r="A191" s="82">
        <v>184</v>
      </c>
      <c r="B191" s="709" t="s">
        <v>949</v>
      </c>
      <c r="C191" s="708">
        <v>68803</v>
      </c>
      <c r="D191" s="708" t="s">
        <v>950</v>
      </c>
      <c r="E191" s="708" t="s">
        <v>520</v>
      </c>
      <c r="F191" s="708" t="s">
        <v>134</v>
      </c>
      <c r="G191" s="91">
        <f>H191+J191+L191+M191+Q191+N191+Q191+R191+P191+S191+I191+K191+O191+T191+U191+V191+W191</f>
        <v>12</v>
      </c>
      <c r="H191" s="300"/>
      <c r="I191" s="301"/>
      <c r="J191" s="391"/>
      <c r="K191" s="391"/>
      <c r="L191" s="303"/>
      <c r="M191" s="303"/>
      <c r="N191" s="392"/>
      <c r="O191" s="277"/>
      <c r="P191" s="53"/>
      <c r="Q191" s="304"/>
      <c r="R191" s="277"/>
      <c r="S191" s="305"/>
      <c r="T191" s="330"/>
      <c r="U191" s="53"/>
      <c r="V191" s="307"/>
      <c r="W191" s="734">
        <v>12</v>
      </c>
    </row>
    <row r="192" spans="1:23" ht="15" customHeight="1">
      <c r="A192" s="82">
        <v>185</v>
      </c>
      <c r="B192" s="411" t="s">
        <v>521</v>
      </c>
      <c r="C192" s="415">
        <v>112469</v>
      </c>
      <c r="D192" s="415" t="s">
        <v>522</v>
      </c>
      <c r="E192" s="415" t="s">
        <v>3</v>
      </c>
      <c r="F192" s="415" t="s">
        <v>113</v>
      </c>
      <c r="G192" s="91">
        <f>H192+J192+L192+M192+Q192+N192+Q192+R192+P192</f>
        <v>11</v>
      </c>
      <c r="H192" s="300"/>
      <c r="I192" s="301"/>
      <c r="J192" s="391"/>
      <c r="K192" s="391"/>
      <c r="L192" s="303"/>
      <c r="M192" s="303"/>
      <c r="N192" s="392"/>
      <c r="O192" s="277"/>
      <c r="P192" s="52"/>
      <c r="Q192" s="304"/>
      <c r="R192" s="437">
        <v>11</v>
      </c>
      <c r="S192" s="305"/>
      <c r="T192" s="277"/>
      <c r="U192" s="53"/>
      <c r="V192" s="307"/>
      <c r="W192" s="308"/>
    </row>
    <row r="193" spans="1:23" ht="12.75">
      <c r="A193" s="82">
        <v>186</v>
      </c>
      <c r="B193" s="220" t="s">
        <v>265</v>
      </c>
      <c r="C193" s="215" t="s">
        <v>266</v>
      </c>
      <c r="D193" s="216" t="s">
        <v>267</v>
      </c>
      <c r="E193" s="217" t="s">
        <v>7</v>
      </c>
      <c r="F193" s="217" t="s">
        <v>113</v>
      </c>
      <c r="G193" s="91">
        <f>H193+J193+L193+M193+Q193</f>
        <v>11</v>
      </c>
      <c r="H193" s="300"/>
      <c r="I193" s="301"/>
      <c r="J193" s="391"/>
      <c r="K193" s="391"/>
      <c r="L193" s="313">
        <v>11</v>
      </c>
      <c r="M193" s="303"/>
      <c r="N193" s="277"/>
      <c r="O193" s="277"/>
      <c r="P193" s="52"/>
      <c r="Q193" s="304"/>
      <c r="R193" s="277"/>
      <c r="S193" s="305"/>
      <c r="T193" s="277"/>
      <c r="U193" s="53"/>
      <c r="V193" s="307"/>
      <c r="W193" s="308"/>
    </row>
    <row r="194" spans="1:23" ht="12.75">
      <c r="A194" s="82">
        <v>187</v>
      </c>
      <c r="B194" s="369" t="s">
        <v>146</v>
      </c>
      <c r="C194" s="366">
        <v>82723</v>
      </c>
      <c r="D194" s="366" t="s">
        <v>353</v>
      </c>
      <c r="E194" s="366" t="s">
        <v>109</v>
      </c>
      <c r="F194" s="366" t="s">
        <v>134</v>
      </c>
      <c r="G194" s="91">
        <f>H194+J194+L194+M194+Q194+N194</f>
        <v>11</v>
      </c>
      <c r="H194" s="310"/>
      <c r="I194" s="311"/>
      <c r="J194" s="399">
        <v>11</v>
      </c>
      <c r="K194" s="391"/>
      <c r="L194" s="303"/>
      <c r="M194" s="303"/>
      <c r="N194" s="392">
        <v>0</v>
      </c>
      <c r="O194" s="277"/>
      <c r="P194" s="52"/>
      <c r="Q194" s="304"/>
      <c r="R194" s="277"/>
      <c r="S194" s="305"/>
      <c r="T194" s="277"/>
      <c r="U194" s="53"/>
      <c r="V194" s="307"/>
      <c r="W194" s="308"/>
    </row>
    <row r="195" spans="1:23" ht="12.75">
      <c r="A195" s="82">
        <v>188</v>
      </c>
      <c r="B195" s="150" t="s">
        <v>593</v>
      </c>
      <c r="C195" s="38">
        <v>100846</v>
      </c>
      <c r="D195" s="38" t="s">
        <v>594</v>
      </c>
      <c r="E195" s="38" t="s">
        <v>2</v>
      </c>
      <c r="F195" s="38" t="s">
        <v>155</v>
      </c>
      <c r="G195" s="91">
        <f>H195+J195+L195+M195+Q195+N195+Q195+R195+P195</f>
        <v>11</v>
      </c>
      <c r="H195" s="300"/>
      <c r="I195" s="301"/>
      <c r="J195" s="391"/>
      <c r="K195" s="391"/>
      <c r="L195" s="303"/>
      <c r="M195" s="303"/>
      <c r="N195" s="392"/>
      <c r="O195" s="277"/>
      <c r="P195" s="53">
        <v>11</v>
      </c>
      <c r="Q195" s="304"/>
      <c r="R195" s="277"/>
      <c r="S195" s="305"/>
      <c r="T195" s="277"/>
      <c r="U195" s="53"/>
      <c r="V195" s="307"/>
      <c r="W195" s="308"/>
    </row>
    <row r="196" spans="1:23" ht="12.75">
      <c r="A196" s="82">
        <v>189</v>
      </c>
      <c r="B196" s="150" t="s">
        <v>597</v>
      </c>
      <c r="C196" s="38">
        <v>101034</v>
      </c>
      <c r="D196" s="38" t="s">
        <v>598</v>
      </c>
      <c r="E196" s="38" t="s">
        <v>2</v>
      </c>
      <c r="F196" s="38" t="s">
        <v>113</v>
      </c>
      <c r="G196" s="91">
        <f>H196+J196+L196+M196+Q196+N196+Q196+R196+P196</f>
        <v>10</v>
      </c>
      <c r="H196" s="300"/>
      <c r="I196" s="301"/>
      <c r="J196" s="391"/>
      <c r="K196" s="391"/>
      <c r="L196" s="303"/>
      <c r="M196" s="303"/>
      <c r="N196" s="392"/>
      <c r="O196" s="277"/>
      <c r="P196" s="53">
        <v>10</v>
      </c>
      <c r="Q196" s="304"/>
      <c r="R196" s="277"/>
      <c r="S196" s="305"/>
      <c r="T196" s="277"/>
      <c r="U196" s="53"/>
      <c r="V196" s="307"/>
      <c r="W196" s="308"/>
    </row>
    <row r="197" spans="1:23" ht="12.75">
      <c r="A197" s="82">
        <v>190</v>
      </c>
      <c r="B197" s="150" t="s">
        <v>595</v>
      </c>
      <c r="C197" s="38">
        <v>85241</v>
      </c>
      <c r="D197" s="38" t="s">
        <v>596</v>
      </c>
      <c r="E197" s="38" t="s">
        <v>2</v>
      </c>
      <c r="F197" s="38" t="s">
        <v>113</v>
      </c>
      <c r="G197" s="91">
        <f>H197+J197+L197+M197+Q197+N197+Q197+R197+P197</f>
        <v>10</v>
      </c>
      <c r="H197" s="300"/>
      <c r="I197" s="301"/>
      <c r="J197" s="391"/>
      <c r="K197" s="391"/>
      <c r="L197" s="303"/>
      <c r="M197" s="303"/>
      <c r="N197" s="392"/>
      <c r="O197" s="277"/>
      <c r="P197" s="53">
        <v>10</v>
      </c>
      <c r="Q197" s="304"/>
      <c r="R197" s="277"/>
      <c r="S197" s="305"/>
      <c r="T197" s="277"/>
      <c r="U197" s="53"/>
      <c r="V197" s="307"/>
      <c r="W197" s="308"/>
    </row>
    <row r="198" spans="1:23" ht="12.75">
      <c r="A198" s="82">
        <v>191</v>
      </c>
      <c r="B198" s="489" t="s">
        <v>752</v>
      </c>
      <c r="C198" s="475">
        <v>85411</v>
      </c>
      <c r="D198" s="476" t="s">
        <v>77</v>
      </c>
      <c r="E198" s="481" t="s">
        <v>0</v>
      </c>
      <c r="F198" s="481" t="s">
        <v>113</v>
      </c>
      <c r="G198" s="91">
        <f>H198+J198+L198+M198+Q198+N198+Q198+R198+P198+S198+I198</f>
        <v>10</v>
      </c>
      <c r="H198" s="300"/>
      <c r="I198" s="510">
        <v>10</v>
      </c>
      <c r="J198" s="391"/>
      <c r="K198" s="391"/>
      <c r="L198" s="303"/>
      <c r="M198" s="303"/>
      <c r="N198" s="392"/>
      <c r="O198" s="277"/>
      <c r="P198" s="53"/>
      <c r="Q198" s="304"/>
      <c r="R198" s="277"/>
      <c r="S198" s="305"/>
      <c r="T198" s="277"/>
      <c r="U198" s="277"/>
      <c r="V198" s="105"/>
      <c r="W198" s="308"/>
    </row>
    <row r="199" spans="1:23" ht="12.75">
      <c r="A199" s="82">
        <v>192</v>
      </c>
      <c r="B199" s="564" t="s">
        <v>831</v>
      </c>
      <c r="C199" s="420">
        <v>67859</v>
      </c>
      <c r="D199" s="420" t="s">
        <v>475</v>
      </c>
      <c r="E199" s="38" t="s">
        <v>1</v>
      </c>
      <c r="F199" s="38" t="s">
        <v>113</v>
      </c>
      <c r="G199" s="91">
        <f>H199+J199+L199+M199+Q199+N199+Q199+R199+P199+S199+I199+K199+O199+T199</f>
        <v>9</v>
      </c>
      <c r="H199" s="300"/>
      <c r="I199" s="301"/>
      <c r="J199" s="391"/>
      <c r="K199" s="391"/>
      <c r="L199" s="303"/>
      <c r="M199" s="303"/>
      <c r="N199" s="392"/>
      <c r="O199" s="277"/>
      <c r="P199" s="53"/>
      <c r="Q199" s="304"/>
      <c r="R199" s="277"/>
      <c r="S199" s="305"/>
      <c r="T199" s="330">
        <v>9</v>
      </c>
      <c r="U199" s="277"/>
      <c r="V199" s="105"/>
      <c r="W199" s="308"/>
    </row>
    <row r="200" spans="1:23" ht="12.75">
      <c r="A200" s="82">
        <v>193</v>
      </c>
      <c r="B200" s="677" t="s">
        <v>929</v>
      </c>
      <c r="C200" s="420">
        <v>61254</v>
      </c>
      <c r="D200" s="678">
        <v>61254</v>
      </c>
      <c r="E200" s="420" t="s">
        <v>520</v>
      </c>
      <c r="F200" s="420" t="s">
        <v>155</v>
      </c>
      <c r="G200" s="91">
        <f>H200+J200+L200+M200+Q200+N200+Q200+R200+P200+S200+I200+K200+O200+T200+U200+V200</f>
        <v>7</v>
      </c>
      <c r="H200" s="300"/>
      <c r="I200" s="301"/>
      <c r="J200" s="391"/>
      <c r="K200" s="391"/>
      <c r="L200" s="303"/>
      <c r="M200" s="303"/>
      <c r="N200" s="392"/>
      <c r="O200" s="277"/>
      <c r="P200" s="53"/>
      <c r="Q200" s="304"/>
      <c r="R200" s="277"/>
      <c r="S200" s="305"/>
      <c r="T200" s="330"/>
      <c r="U200" s="277"/>
      <c r="V200" s="683">
        <v>7</v>
      </c>
      <c r="W200" s="308"/>
    </row>
    <row r="201" spans="1:23" ht="12.75">
      <c r="A201" s="82">
        <v>194</v>
      </c>
      <c r="B201" s="150" t="s">
        <v>599</v>
      </c>
      <c r="C201" s="38">
        <v>110236</v>
      </c>
      <c r="D201" s="38" t="s">
        <v>600</v>
      </c>
      <c r="E201" s="38" t="s">
        <v>2</v>
      </c>
      <c r="F201" s="38" t="s">
        <v>155</v>
      </c>
      <c r="G201" s="91">
        <f>H201+J201+L201+M201+Q201+N201+Q201+R201+P201</f>
        <v>6</v>
      </c>
      <c r="H201" s="300"/>
      <c r="I201" s="301"/>
      <c r="J201" s="391"/>
      <c r="K201" s="391"/>
      <c r="L201" s="303"/>
      <c r="M201" s="303"/>
      <c r="N201" s="392"/>
      <c r="O201" s="277"/>
      <c r="P201" s="53">
        <v>6</v>
      </c>
      <c r="Q201" s="304"/>
      <c r="R201" s="277"/>
      <c r="S201" s="305"/>
      <c r="T201" s="277"/>
      <c r="U201" s="277"/>
      <c r="V201" s="105"/>
      <c r="W201" s="308"/>
    </row>
    <row r="202" spans="1:23" ht="12.75">
      <c r="A202" s="82">
        <v>195</v>
      </c>
      <c r="B202" s="564" t="s">
        <v>832</v>
      </c>
      <c r="C202" s="420">
        <v>120532</v>
      </c>
      <c r="D202" s="420" t="s">
        <v>833</v>
      </c>
      <c r="E202" s="38" t="s">
        <v>1</v>
      </c>
      <c r="F202" s="38" t="s">
        <v>113</v>
      </c>
      <c r="G202" s="91">
        <f>H202+J202+L202+M202+Q202+N202+Q202+R202+P202+S202+I202+K202+O202+T202</f>
        <v>4</v>
      </c>
      <c r="H202" s="300"/>
      <c r="I202" s="301"/>
      <c r="J202" s="391"/>
      <c r="K202" s="391"/>
      <c r="L202" s="303"/>
      <c r="M202" s="303"/>
      <c r="N202" s="392"/>
      <c r="O202" s="277"/>
      <c r="P202" s="53"/>
      <c r="Q202" s="304"/>
      <c r="R202" s="277"/>
      <c r="S202" s="305"/>
      <c r="T202" s="330">
        <v>4</v>
      </c>
      <c r="U202" s="277"/>
      <c r="V202" s="105"/>
      <c r="W202" s="308"/>
    </row>
    <row r="203" spans="1:23" ht="12.75">
      <c r="A203" s="82">
        <v>196</v>
      </c>
      <c r="B203" s="451" t="s">
        <v>686</v>
      </c>
      <c r="C203" s="450">
        <v>125148</v>
      </c>
      <c r="D203" s="450" t="s">
        <v>1007</v>
      </c>
      <c r="E203" s="450" t="s">
        <v>9</v>
      </c>
      <c r="F203" s="450" t="s">
        <v>113</v>
      </c>
      <c r="G203" s="91">
        <f>H203+J203+L203+M203+Q203+N203+Q203+R203+P203+S203</f>
        <v>0</v>
      </c>
      <c r="H203" s="310"/>
      <c r="I203" s="311"/>
      <c r="J203" s="399"/>
      <c r="K203" s="391"/>
      <c r="L203" s="303"/>
      <c r="M203" s="303"/>
      <c r="N203" s="277"/>
      <c r="O203" s="277"/>
      <c r="P203" s="52"/>
      <c r="Q203" s="304"/>
      <c r="R203" s="277"/>
      <c r="S203" s="460">
        <v>0</v>
      </c>
      <c r="T203" s="277"/>
      <c r="U203" s="277"/>
      <c r="V203" s="105"/>
      <c r="W203" s="308"/>
    </row>
    <row r="204" spans="1:23" ht="12.75">
      <c r="A204" s="82">
        <v>197</v>
      </c>
      <c r="B204" s="451" t="s">
        <v>684</v>
      </c>
      <c r="C204" s="450">
        <v>102188</v>
      </c>
      <c r="D204" s="450" t="s">
        <v>1008</v>
      </c>
      <c r="E204" s="450" t="s">
        <v>9</v>
      </c>
      <c r="F204" s="450" t="s">
        <v>113</v>
      </c>
      <c r="G204" s="91">
        <f>H204+J204+L204+M204+Q204+N204+Q204+R204+P204+S204</f>
        <v>0</v>
      </c>
      <c r="H204" s="310"/>
      <c r="I204" s="311"/>
      <c r="J204" s="399"/>
      <c r="K204" s="391"/>
      <c r="L204" s="303"/>
      <c r="M204" s="303"/>
      <c r="N204" s="277"/>
      <c r="O204" s="277"/>
      <c r="P204" s="52"/>
      <c r="Q204" s="304"/>
      <c r="R204" s="277"/>
      <c r="S204" s="460">
        <v>0</v>
      </c>
      <c r="T204" s="277"/>
      <c r="U204" s="277"/>
      <c r="V204" s="105"/>
      <c r="W204" s="308"/>
    </row>
    <row r="205" spans="1:23" ht="12.75">
      <c r="A205" s="82">
        <v>198</v>
      </c>
      <c r="B205" s="451" t="s">
        <v>690</v>
      </c>
      <c r="C205" s="450">
        <v>102175</v>
      </c>
      <c r="D205" s="450" t="s">
        <v>1009</v>
      </c>
      <c r="E205" s="450" t="s">
        <v>9</v>
      </c>
      <c r="F205" s="450" t="s">
        <v>113</v>
      </c>
      <c r="G205" s="91">
        <f>H205+J205+L205+M205+Q205+N205+Q205+R205+P205+S205</f>
        <v>0</v>
      </c>
      <c r="H205" s="310"/>
      <c r="I205" s="311"/>
      <c r="J205" s="399"/>
      <c r="K205" s="391"/>
      <c r="L205" s="303"/>
      <c r="M205" s="303"/>
      <c r="N205" s="277"/>
      <c r="O205" s="277"/>
      <c r="P205" s="52"/>
      <c r="Q205" s="304"/>
      <c r="R205" s="277"/>
      <c r="S205" s="460">
        <v>0</v>
      </c>
      <c r="T205" s="277"/>
      <c r="U205" s="277"/>
      <c r="V205" s="307"/>
      <c r="W205" s="105"/>
    </row>
    <row r="206" spans="1:23" ht="12.75">
      <c r="A206" s="82">
        <v>199</v>
      </c>
      <c r="B206" s="451" t="s">
        <v>688</v>
      </c>
      <c r="C206" s="450">
        <v>85489</v>
      </c>
      <c r="D206" s="450" t="s">
        <v>1010</v>
      </c>
      <c r="E206" s="450" t="s">
        <v>9</v>
      </c>
      <c r="F206" s="450" t="s">
        <v>155</v>
      </c>
      <c r="G206" s="91">
        <f>H206+J206+L206+M206+Q206+N206+Q206+R206+P206+S206</f>
        <v>0</v>
      </c>
      <c r="H206" s="310"/>
      <c r="I206" s="311"/>
      <c r="J206" s="399"/>
      <c r="K206" s="391"/>
      <c r="L206" s="303"/>
      <c r="M206" s="303"/>
      <c r="N206" s="277"/>
      <c r="O206" s="277"/>
      <c r="P206" s="52"/>
      <c r="Q206" s="304"/>
      <c r="R206" s="277"/>
      <c r="S206" s="460">
        <v>0</v>
      </c>
      <c r="T206" s="277"/>
      <c r="U206" s="277"/>
      <c r="V206" s="307"/>
      <c r="W206" s="105"/>
    </row>
    <row r="207" spans="1:23" ht="12.75">
      <c r="A207" s="82">
        <v>200</v>
      </c>
      <c r="B207" s="252" t="s">
        <v>331</v>
      </c>
      <c r="C207" s="123">
        <v>101635</v>
      </c>
      <c r="D207" s="124" t="s">
        <v>332</v>
      </c>
      <c r="E207" s="53" t="s">
        <v>7</v>
      </c>
      <c r="F207" s="53" t="s">
        <v>113</v>
      </c>
      <c r="G207" s="91">
        <f>H207+J207+L207+M207+Q207</f>
        <v>0</v>
      </c>
      <c r="H207" s="398">
        <v>0</v>
      </c>
      <c r="I207" s="301"/>
      <c r="J207" s="399"/>
      <c r="K207" s="391"/>
      <c r="L207" s="303"/>
      <c r="M207" s="303"/>
      <c r="N207" s="277"/>
      <c r="O207" s="277"/>
      <c r="P207" s="52"/>
      <c r="Q207" s="304"/>
      <c r="R207" s="277"/>
      <c r="S207" s="305"/>
      <c r="T207" s="277"/>
      <c r="U207" s="277"/>
      <c r="V207" s="307"/>
      <c r="W207" s="105"/>
    </row>
    <row r="208" spans="1:23" ht="12.75">
      <c r="A208" s="82">
        <v>201</v>
      </c>
      <c r="B208" s="470" t="s">
        <v>55</v>
      </c>
      <c r="C208" s="471">
        <v>21827</v>
      </c>
      <c r="D208" s="472" t="s">
        <v>89</v>
      </c>
      <c r="E208" s="473" t="s">
        <v>7</v>
      </c>
      <c r="F208" s="473" t="s">
        <v>155</v>
      </c>
      <c r="G208" s="91">
        <f>H208+J208+L208+M208+Q208+N208+Q208+R208+P208+S208+I208</f>
        <v>0</v>
      </c>
      <c r="H208" s="300"/>
      <c r="I208" s="510">
        <v>0</v>
      </c>
      <c r="J208" s="391"/>
      <c r="K208" s="391"/>
      <c r="L208" s="303"/>
      <c r="M208" s="303"/>
      <c r="N208" s="392"/>
      <c r="O208" s="277"/>
      <c r="P208" s="53"/>
      <c r="Q208" s="304"/>
      <c r="R208" s="277"/>
      <c r="S208" s="305"/>
      <c r="T208" s="277"/>
      <c r="U208" s="277"/>
      <c r="V208" s="307"/>
      <c r="W208" s="105"/>
    </row>
    <row r="209" spans="1:23" ht="12.75">
      <c r="A209" s="82">
        <v>202</v>
      </c>
      <c r="B209" s="369" t="s">
        <v>355</v>
      </c>
      <c r="C209" s="366">
        <v>123121</v>
      </c>
      <c r="D209" s="366" t="s">
        <v>356</v>
      </c>
      <c r="E209" s="366" t="s">
        <v>109</v>
      </c>
      <c r="F209" s="366" t="s">
        <v>132</v>
      </c>
      <c r="G209" s="91">
        <f>H209+J209+L209+M209+Q209+N209</f>
        <v>0</v>
      </c>
      <c r="H209" s="310"/>
      <c r="I209" s="311"/>
      <c r="J209" s="399"/>
      <c r="K209" s="391"/>
      <c r="L209" s="303"/>
      <c r="M209" s="303"/>
      <c r="N209" s="392">
        <v>0</v>
      </c>
      <c r="O209" s="277"/>
      <c r="P209" s="52"/>
      <c r="Q209" s="304"/>
      <c r="R209" s="277"/>
      <c r="S209" s="305"/>
      <c r="T209" s="277"/>
      <c r="U209" s="277"/>
      <c r="V209" s="307"/>
      <c r="W209" s="105"/>
    </row>
    <row r="210" spans="1:23" ht="12.75">
      <c r="A210" s="82">
        <v>203</v>
      </c>
      <c r="B210" s="369" t="s">
        <v>349</v>
      </c>
      <c r="C210" s="366">
        <v>123118</v>
      </c>
      <c r="D210" s="366" t="s">
        <v>350</v>
      </c>
      <c r="E210" s="366" t="s">
        <v>109</v>
      </c>
      <c r="F210" s="366" t="s">
        <v>132</v>
      </c>
      <c r="G210" s="91">
        <f>H210+J210+L210+M210+Q210+N210</f>
        <v>0</v>
      </c>
      <c r="H210" s="310"/>
      <c r="I210" s="311"/>
      <c r="J210" s="399">
        <v>0</v>
      </c>
      <c r="K210" s="391"/>
      <c r="L210" s="303"/>
      <c r="M210" s="303"/>
      <c r="N210" s="392">
        <v>0</v>
      </c>
      <c r="O210" s="277"/>
      <c r="P210" s="52"/>
      <c r="Q210" s="304"/>
      <c r="R210" s="277"/>
      <c r="S210" s="305"/>
      <c r="T210" s="277"/>
      <c r="U210" s="277"/>
      <c r="V210" s="307"/>
      <c r="W210" s="105"/>
    </row>
    <row r="211" spans="1:23" ht="12.75">
      <c r="A211" s="82">
        <v>204</v>
      </c>
      <c r="B211" s="150" t="s">
        <v>601</v>
      </c>
      <c r="C211" s="38">
        <v>107510</v>
      </c>
      <c r="D211" s="38" t="s">
        <v>602</v>
      </c>
      <c r="E211" s="38" t="s">
        <v>2</v>
      </c>
      <c r="F211" s="38" t="s">
        <v>155</v>
      </c>
      <c r="G211" s="91">
        <f>H211+J211+L211+M211+Q211+N211+Q211+R211+P211</f>
        <v>0</v>
      </c>
      <c r="H211" s="300"/>
      <c r="I211" s="301"/>
      <c r="J211" s="391"/>
      <c r="K211" s="391"/>
      <c r="L211" s="303"/>
      <c r="M211" s="303"/>
      <c r="N211" s="392"/>
      <c r="O211" s="277"/>
      <c r="P211" s="53">
        <v>0</v>
      </c>
      <c r="Q211" s="304"/>
      <c r="R211" s="277"/>
      <c r="S211" s="305"/>
      <c r="T211" s="277"/>
      <c r="U211" s="277"/>
      <c r="V211" s="307"/>
      <c r="W211" s="105"/>
    </row>
    <row r="212" spans="1:23" ht="12.75">
      <c r="A212" s="82">
        <v>205</v>
      </c>
      <c r="B212" s="63" t="s">
        <v>605</v>
      </c>
      <c r="C212" s="38">
        <v>85240</v>
      </c>
      <c r="D212" s="38" t="s">
        <v>606</v>
      </c>
      <c r="E212" s="38" t="s">
        <v>2</v>
      </c>
      <c r="F212" s="38" t="s">
        <v>113</v>
      </c>
      <c r="G212" s="91">
        <f>H212+J212+L212+M212+Q212+N212+Q212+R212+P212</f>
        <v>0</v>
      </c>
      <c r="H212" s="300"/>
      <c r="I212" s="301"/>
      <c r="J212" s="391"/>
      <c r="K212" s="391"/>
      <c r="L212" s="303"/>
      <c r="M212" s="303"/>
      <c r="N212" s="392"/>
      <c r="O212" s="277"/>
      <c r="P212" s="53">
        <v>0</v>
      </c>
      <c r="Q212" s="304"/>
      <c r="R212" s="277"/>
      <c r="S212" s="305"/>
      <c r="T212" s="277"/>
      <c r="U212" s="277"/>
      <c r="V212" s="307"/>
      <c r="W212" s="105"/>
    </row>
    <row r="213" spans="1:23" ht="12.75">
      <c r="A213" s="82">
        <v>206</v>
      </c>
      <c r="B213" s="150" t="s">
        <v>607</v>
      </c>
      <c r="C213" s="38">
        <v>81513</v>
      </c>
      <c r="D213" s="38" t="s">
        <v>608</v>
      </c>
      <c r="E213" s="38" t="s">
        <v>2</v>
      </c>
      <c r="F213" s="38" t="s">
        <v>155</v>
      </c>
      <c r="G213" s="91">
        <f>H213+J213+L213+M213+Q213+N213+Q213+R213+P213</f>
        <v>0</v>
      </c>
      <c r="H213" s="300"/>
      <c r="I213" s="301"/>
      <c r="J213" s="391"/>
      <c r="K213" s="391"/>
      <c r="L213" s="303"/>
      <c r="M213" s="303"/>
      <c r="N213" s="277"/>
      <c r="O213" s="277"/>
      <c r="P213" s="53">
        <v>0</v>
      </c>
      <c r="Q213" s="277"/>
      <c r="R213" s="277"/>
      <c r="S213" s="305"/>
      <c r="T213" s="277"/>
      <c r="U213" s="277"/>
      <c r="V213" s="307"/>
      <c r="W213" s="105"/>
    </row>
    <row r="214" spans="1:23" ht="12.75">
      <c r="A214" s="82">
        <v>207</v>
      </c>
      <c r="B214" s="51" t="s">
        <v>879</v>
      </c>
      <c r="C214" s="53">
        <v>128030</v>
      </c>
      <c r="D214" s="53">
        <v>246894</v>
      </c>
      <c r="E214" s="53" t="s">
        <v>5</v>
      </c>
      <c r="F214" s="53" t="s">
        <v>113</v>
      </c>
      <c r="G214" s="91">
        <f>H214+J214+L214+M214+Q214+N214+Q214+R214+P214+S214+I214+K214+O214</f>
        <v>0</v>
      </c>
      <c r="H214" s="300"/>
      <c r="I214" s="301"/>
      <c r="J214" s="391"/>
      <c r="K214" s="391"/>
      <c r="L214" s="303"/>
      <c r="M214" s="303"/>
      <c r="N214" s="392"/>
      <c r="O214" s="559">
        <v>0</v>
      </c>
      <c r="P214" s="53"/>
      <c r="Q214" s="304"/>
      <c r="R214" s="277"/>
      <c r="S214" s="305"/>
      <c r="T214" s="277"/>
      <c r="U214" s="277"/>
      <c r="V214" s="307"/>
      <c r="W214" s="105"/>
    </row>
    <row r="215" spans="1:23" ht="12.75">
      <c r="A215" s="82">
        <v>208</v>
      </c>
      <c r="B215" s="477" t="s">
        <v>756</v>
      </c>
      <c r="C215" s="478">
        <v>109357</v>
      </c>
      <c r="D215" s="479">
        <v>4145</v>
      </c>
      <c r="E215" s="479" t="s">
        <v>754</v>
      </c>
      <c r="F215" s="479" t="s">
        <v>155</v>
      </c>
      <c r="G215" s="91">
        <f>H215+J215+L215+M215+Q215+N215+Q215+R215+P215+S215+I215</f>
        <v>0</v>
      </c>
      <c r="H215" s="300"/>
      <c r="I215" s="510">
        <v>0</v>
      </c>
      <c r="J215" s="391"/>
      <c r="K215" s="391"/>
      <c r="L215" s="303"/>
      <c r="M215" s="303"/>
      <c r="N215" s="392"/>
      <c r="O215" s="277"/>
      <c r="P215" s="53"/>
      <c r="Q215" s="304"/>
      <c r="R215" s="277"/>
      <c r="S215" s="305"/>
      <c r="T215" s="277"/>
      <c r="U215" s="277"/>
      <c r="V215" s="307"/>
      <c r="W215" s="105"/>
    </row>
    <row r="216" spans="1:23" ht="12.75">
      <c r="A216" s="82">
        <v>209</v>
      </c>
      <c r="B216" s="477" t="s">
        <v>615</v>
      </c>
      <c r="C216" s="478">
        <v>92347</v>
      </c>
      <c r="D216" s="479" t="s">
        <v>755</v>
      </c>
      <c r="E216" s="473" t="s">
        <v>548</v>
      </c>
      <c r="F216" s="479" t="s">
        <v>113</v>
      </c>
      <c r="G216" s="91">
        <f>H216+J216+L216+M216+Q216+N216+Q216+R216+P216+S216+I216</f>
        <v>0</v>
      </c>
      <c r="H216" s="300"/>
      <c r="I216" s="510">
        <v>0</v>
      </c>
      <c r="J216" s="391"/>
      <c r="K216" s="391"/>
      <c r="L216" s="303"/>
      <c r="M216" s="303"/>
      <c r="N216" s="392"/>
      <c r="O216" s="277"/>
      <c r="P216" s="53"/>
      <c r="Q216" s="304"/>
      <c r="R216" s="277"/>
      <c r="S216" s="305"/>
      <c r="T216" s="277"/>
      <c r="U216" s="277"/>
      <c r="V216" s="307"/>
      <c r="W216" s="105"/>
    </row>
    <row r="217" spans="1:23" ht="12.75">
      <c r="A217" s="82">
        <v>210</v>
      </c>
      <c r="B217" s="150" t="s">
        <v>603</v>
      </c>
      <c r="C217" s="38">
        <v>17847</v>
      </c>
      <c r="D217" s="38" t="s">
        <v>604</v>
      </c>
      <c r="E217" s="38" t="s">
        <v>548</v>
      </c>
      <c r="F217" s="38" t="s">
        <v>155</v>
      </c>
      <c r="G217" s="91">
        <f>H217+J217+L217+M217+Q217+N217+Q217+R217+P217+S217+I217+K217+O217+T217</f>
        <v>0</v>
      </c>
      <c r="H217" s="300"/>
      <c r="I217" s="301"/>
      <c r="J217" s="391"/>
      <c r="K217" s="391"/>
      <c r="L217" s="303"/>
      <c r="M217" s="303"/>
      <c r="N217" s="392"/>
      <c r="O217" s="277"/>
      <c r="P217" s="53">
        <v>0</v>
      </c>
      <c r="Q217" s="304"/>
      <c r="R217" s="277"/>
      <c r="S217" s="305"/>
      <c r="T217" s="277"/>
      <c r="U217" s="277"/>
      <c r="V217" s="307"/>
      <c r="W217" s="105"/>
    </row>
    <row r="218" spans="1:23" ht="12.75">
      <c r="A218" s="82">
        <v>211</v>
      </c>
      <c r="B218" s="564" t="s">
        <v>834</v>
      </c>
      <c r="C218" s="420">
        <v>110873</v>
      </c>
      <c r="D218" s="420" t="s">
        <v>835</v>
      </c>
      <c r="E218" s="38" t="s">
        <v>1</v>
      </c>
      <c r="F218" s="38" t="s">
        <v>113</v>
      </c>
      <c r="G218" s="91">
        <f>H218+J218+L218+M218+Q218+N218+Q218+R218+P218+S218+I218+K218+O218+T218</f>
        <v>0</v>
      </c>
      <c r="H218" s="300"/>
      <c r="I218" s="301"/>
      <c r="J218" s="391"/>
      <c r="K218" s="391"/>
      <c r="L218" s="303"/>
      <c r="M218" s="303"/>
      <c r="N218" s="392"/>
      <c r="O218" s="277"/>
      <c r="P218" s="53"/>
      <c r="Q218" s="304"/>
      <c r="R218" s="277"/>
      <c r="S218" s="305"/>
      <c r="T218" s="330">
        <v>0</v>
      </c>
      <c r="U218" s="277"/>
      <c r="V218" s="307"/>
      <c r="W218" s="105"/>
    </row>
    <row r="219" spans="1:23" ht="12.75">
      <c r="A219" s="82">
        <v>212</v>
      </c>
      <c r="B219" s="564" t="s">
        <v>838</v>
      </c>
      <c r="C219" s="420">
        <v>108942</v>
      </c>
      <c r="D219" s="420" t="s">
        <v>839</v>
      </c>
      <c r="E219" s="38" t="s">
        <v>1</v>
      </c>
      <c r="F219" s="38" t="s">
        <v>113</v>
      </c>
      <c r="G219" s="91">
        <f>H219+J219+L219+M219+Q219+N219+Q219+R219+P219+S219+I219+K219+O219+T219</f>
        <v>0</v>
      </c>
      <c r="H219" s="300"/>
      <c r="I219" s="301"/>
      <c r="J219" s="391"/>
      <c r="K219" s="391"/>
      <c r="L219" s="303"/>
      <c r="M219" s="303"/>
      <c r="N219" s="392"/>
      <c r="O219" s="277"/>
      <c r="P219" s="53"/>
      <c r="Q219" s="304"/>
      <c r="R219" s="277"/>
      <c r="S219" s="305"/>
      <c r="T219" s="330">
        <v>0</v>
      </c>
      <c r="U219" s="277"/>
      <c r="V219" s="307"/>
      <c r="W219" s="105"/>
    </row>
    <row r="220" spans="1:23" ht="12.75">
      <c r="A220" s="82">
        <v>213</v>
      </c>
      <c r="B220" s="564" t="s">
        <v>836</v>
      </c>
      <c r="C220" s="420">
        <v>16976</v>
      </c>
      <c r="D220" s="420" t="s">
        <v>837</v>
      </c>
      <c r="E220" s="38" t="s">
        <v>1</v>
      </c>
      <c r="F220" s="38" t="s">
        <v>155</v>
      </c>
      <c r="G220" s="91">
        <f>H220+J220+L220+M220+Q220+N220+Q220+R220+P220+S220+I220+K220+O220+T220+U220+V220+W220</f>
        <v>0</v>
      </c>
      <c r="H220" s="300"/>
      <c r="I220" s="301"/>
      <c r="J220" s="391"/>
      <c r="K220" s="391"/>
      <c r="L220" s="303"/>
      <c r="M220" s="303"/>
      <c r="N220" s="392"/>
      <c r="O220" s="277"/>
      <c r="P220" s="53"/>
      <c r="Q220" s="304"/>
      <c r="R220" s="277"/>
      <c r="S220" s="305"/>
      <c r="T220" s="330">
        <v>0</v>
      </c>
      <c r="U220" s="277"/>
      <c r="V220" s="307"/>
      <c r="W220" s="105"/>
    </row>
    <row r="221" spans="1:23" ht="12.75">
      <c r="A221" s="82">
        <v>214</v>
      </c>
      <c r="B221" s="150" t="s">
        <v>140</v>
      </c>
      <c r="C221" s="38">
        <v>83114</v>
      </c>
      <c r="D221" s="121" t="s">
        <v>141</v>
      </c>
      <c r="E221" s="114" t="s">
        <v>42</v>
      </c>
      <c r="F221" s="38" t="s">
        <v>134</v>
      </c>
      <c r="G221" s="91">
        <f>H221+J221+L221+M221+Q221</f>
        <v>0</v>
      </c>
      <c r="H221" s="300"/>
      <c r="I221" s="301"/>
      <c r="J221" s="399">
        <v>0</v>
      </c>
      <c r="K221" s="391"/>
      <c r="L221" s="303"/>
      <c r="M221" s="303"/>
      <c r="N221" s="277"/>
      <c r="O221" s="277"/>
      <c r="P221" s="52"/>
      <c r="Q221" s="304"/>
      <c r="R221" s="277"/>
      <c r="S221" s="305"/>
      <c r="T221" s="277"/>
      <c r="U221" s="277"/>
      <c r="V221" s="307"/>
      <c r="W221" s="105"/>
    </row>
    <row r="222" spans="1:23" ht="12.75">
      <c r="A222" s="82">
        <v>215</v>
      </c>
      <c r="B222" s="564" t="s">
        <v>824</v>
      </c>
      <c r="C222" s="420">
        <v>80188</v>
      </c>
      <c r="D222" s="420" t="s">
        <v>772</v>
      </c>
      <c r="E222" s="38" t="s">
        <v>42</v>
      </c>
      <c r="F222" s="38" t="s">
        <v>113</v>
      </c>
      <c r="G222" s="91">
        <f>H222+J222+L222+M222+Q222+N222+Q222+R222+P222+S222+I222+K222+O222+T222</f>
        <v>0</v>
      </c>
      <c r="H222" s="300"/>
      <c r="I222" s="301"/>
      <c r="J222" s="391"/>
      <c r="K222" s="391"/>
      <c r="L222" s="303"/>
      <c r="M222" s="303"/>
      <c r="N222" s="392"/>
      <c r="O222" s="277"/>
      <c r="P222" s="53"/>
      <c r="Q222" s="304"/>
      <c r="R222" s="277"/>
      <c r="S222" s="305"/>
      <c r="T222" s="330"/>
      <c r="U222" s="277"/>
      <c r="V222" s="307"/>
      <c r="W222" s="105"/>
    </row>
    <row r="223" spans="1:23" ht="12.75">
      <c r="A223" s="82">
        <v>216</v>
      </c>
      <c r="B223" s="150" t="s">
        <v>147</v>
      </c>
      <c r="C223" s="119">
        <v>72063</v>
      </c>
      <c r="D223" s="121" t="s">
        <v>148</v>
      </c>
      <c r="E223" s="114" t="s">
        <v>42</v>
      </c>
      <c r="F223" s="38" t="s">
        <v>132</v>
      </c>
      <c r="G223" s="91">
        <f>H223+J223+L223+M223+Q223</f>
        <v>0</v>
      </c>
      <c r="H223" s="300"/>
      <c r="I223" s="301"/>
      <c r="J223" s="399">
        <v>0</v>
      </c>
      <c r="K223" s="391"/>
      <c r="L223" s="303"/>
      <c r="M223" s="303"/>
      <c r="N223" s="277"/>
      <c r="O223" s="277"/>
      <c r="P223" s="52"/>
      <c r="Q223" s="304"/>
      <c r="R223" s="277"/>
      <c r="S223" s="305"/>
      <c r="T223" s="277"/>
      <c r="U223" s="277"/>
      <c r="V223" s="307"/>
      <c r="W223" s="105"/>
    </row>
    <row r="224" spans="1:23" ht="12.75">
      <c r="A224" s="82"/>
      <c r="B224" s="370"/>
      <c r="C224" s="368"/>
      <c r="D224" s="368"/>
      <c r="E224" s="368"/>
      <c r="F224" s="516"/>
      <c r="G224" s="91">
        <f>H224+J224+L224+M224+Q224+N224+Q224+R224+P224+S224+I224+K224+O224</f>
        <v>0</v>
      </c>
      <c r="H224" s="300"/>
      <c r="I224" s="301"/>
      <c r="J224" s="391"/>
      <c r="K224" s="391"/>
      <c r="L224" s="303"/>
      <c r="M224" s="303"/>
      <c r="N224" s="392"/>
      <c r="O224" s="277"/>
      <c r="P224" s="52"/>
      <c r="Q224" s="304"/>
      <c r="R224" s="277"/>
      <c r="S224" s="305"/>
      <c r="T224" s="277"/>
      <c r="U224" s="277"/>
      <c r="V224" s="307"/>
      <c r="W224" s="308"/>
    </row>
    <row r="225" spans="1:23" ht="13.5" thickBot="1">
      <c r="A225" s="82"/>
      <c r="B225" s="423"/>
      <c r="C225" s="264"/>
      <c r="D225" s="264"/>
      <c r="E225" s="264"/>
      <c r="F225" s="509"/>
      <c r="G225" s="91">
        <f>H225+J225+L225+M225+Q225+N225+Q225+R225+P225+S225+I225+K225</f>
        <v>0</v>
      </c>
      <c r="H225" s="201"/>
      <c r="I225" s="202"/>
      <c r="J225" s="203"/>
      <c r="K225" s="203"/>
      <c r="L225" s="204"/>
      <c r="M225" s="204"/>
      <c r="N225" s="438"/>
      <c r="O225" s="151"/>
      <c r="P225" s="53"/>
      <c r="Q225" s="436"/>
      <c r="R225" s="151"/>
      <c r="S225" s="206"/>
      <c r="T225" s="151"/>
      <c r="U225" s="151"/>
      <c r="V225" s="208"/>
      <c r="W225" s="209"/>
    </row>
    <row r="228" spans="1:19" ht="12.75">
      <c r="A228" s="34"/>
      <c r="B228" s="92" t="s">
        <v>116</v>
      </c>
      <c r="C228" s="93"/>
      <c r="D228" s="93"/>
      <c r="E228" s="93"/>
      <c r="F228" s="93"/>
      <c r="G228" s="40"/>
      <c r="H228" s="43"/>
      <c r="I228" s="43"/>
      <c r="J228" s="21"/>
      <c r="K228" s="21"/>
      <c r="L228" s="36"/>
      <c r="O228" s="5"/>
      <c r="P228" s="14"/>
      <c r="Q228" s="14"/>
      <c r="R228" s="5"/>
      <c r="S228" s="5"/>
    </row>
    <row r="229" spans="1:19" ht="12.75">
      <c r="A229" s="34"/>
      <c r="B229" s="4" t="s">
        <v>117</v>
      </c>
      <c r="C229" s="93"/>
      <c r="D229" s="93"/>
      <c r="E229" s="93"/>
      <c r="F229" s="93"/>
      <c r="G229" s="40"/>
      <c r="H229" s="43"/>
      <c r="I229" s="43"/>
      <c r="J229" s="21"/>
      <c r="K229" s="21"/>
      <c r="L229" s="36"/>
      <c r="O229" s="5"/>
      <c r="P229" s="14"/>
      <c r="Q229" s="14"/>
      <c r="R229" s="5"/>
      <c r="S229" s="5"/>
    </row>
    <row r="230" spans="1:19" ht="12.75">
      <c r="A230" s="34"/>
      <c r="B230" s="4" t="s">
        <v>118</v>
      </c>
      <c r="C230" s="93"/>
      <c r="D230" s="93"/>
      <c r="E230" s="93"/>
      <c r="F230" s="93"/>
      <c r="G230" s="40"/>
      <c r="H230" s="43"/>
      <c r="I230" s="43"/>
      <c r="J230" s="21"/>
      <c r="K230" s="21"/>
      <c r="L230" s="36"/>
      <c r="O230" s="5"/>
      <c r="P230" s="14"/>
      <c r="Q230" s="14"/>
      <c r="R230" s="5"/>
      <c r="S230" s="5"/>
    </row>
    <row r="231" spans="1:19" ht="12.75">
      <c r="A231" s="34"/>
      <c r="B231" s="4" t="s">
        <v>119</v>
      </c>
      <c r="C231" s="93"/>
      <c r="D231" s="93"/>
      <c r="E231" s="93"/>
      <c r="F231" s="93"/>
      <c r="G231" s="40"/>
      <c r="H231" s="43"/>
      <c r="I231" s="43"/>
      <c r="J231" s="21"/>
      <c r="K231" s="21"/>
      <c r="L231" s="36"/>
      <c r="O231" s="5"/>
      <c r="P231" s="14"/>
      <c r="Q231" s="14"/>
      <c r="R231" s="5"/>
      <c r="S231" s="5"/>
    </row>
    <row r="232" spans="1:19" ht="12.75">
      <c r="A232" s="34"/>
      <c r="B232" s="4" t="s">
        <v>120</v>
      </c>
      <c r="C232" s="93"/>
      <c r="D232" s="93"/>
      <c r="E232" s="93"/>
      <c r="F232" s="93"/>
      <c r="G232" s="40"/>
      <c r="H232" s="43"/>
      <c r="I232" s="43"/>
      <c r="J232" s="21"/>
      <c r="K232" s="21"/>
      <c r="L232" s="36"/>
      <c r="O232" s="5"/>
      <c r="P232" s="14"/>
      <c r="Q232" s="14"/>
      <c r="R232" s="5"/>
      <c r="S232" s="5"/>
    </row>
    <row r="233" spans="1:19" ht="12.75">
      <c r="A233" s="34"/>
      <c r="B233" s="4" t="s">
        <v>121</v>
      </c>
      <c r="C233" s="93"/>
      <c r="D233" s="93"/>
      <c r="E233" s="93"/>
      <c r="F233" s="93"/>
      <c r="G233" s="40"/>
      <c r="H233" s="43"/>
      <c r="I233" s="43"/>
      <c r="J233" s="21"/>
      <c r="K233" s="21"/>
      <c r="L233" s="36"/>
      <c r="O233" s="5"/>
      <c r="P233" s="14"/>
      <c r="Q233" s="14"/>
      <c r="R233" s="5"/>
      <c r="S233" s="5"/>
    </row>
    <row r="234" spans="1:19" ht="12.75">
      <c r="A234" s="34"/>
      <c r="D234" s="35"/>
      <c r="E234" s="35"/>
      <c r="F234" s="34"/>
      <c r="G234" s="43"/>
      <c r="H234" s="43"/>
      <c r="I234" s="43"/>
      <c r="J234" s="94"/>
      <c r="K234" s="94"/>
      <c r="L234" s="36"/>
      <c r="O234" s="5"/>
      <c r="P234" s="14"/>
      <c r="Q234" s="14"/>
      <c r="R234" s="5"/>
      <c r="S234" s="95"/>
    </row>
    <row r="235" spans="1:19" ht="12.75">
      <c r="A235" s="34"/>
      <c r="D235" s="35"/>
      <c r="E235" s="35"/>
      <c r="F235" s="34"/>
      <c r="G235" s="43"/>
      <c r="H235" s="43"/>
      <c r="I235" s="43"/>
      <c r="J235" s="94"/>
      <c r="K235" s="94"/>
      <c r="L235" s="36"/>
      <c r="O235" s="5"/>
      <c r="P235" s="14"/>
      <c r="Q235" s="14"/>
      <c r="R235" s="5"/>
      <c r="S235" s="95"/>
    </row>
    <row r="236" spans="1:18" ht="12.75">
      <c r="A236" s="34"/>
      <c r="D236" s="35"/>
      <c r="E236" s="35"/>
      <c r="F236" s="35"/>
      <c r="G236" s="34"/>
      <c r="H236" s="46"/>
      <c r="I236" s="46"/>
      <c r="J236" s="46"/>
      <c r="K236" s="46"/>
      <c r="L236" s="46"/>
      <c r="M236" s="36"/>
      <c r="N236" s="36"/>
      <c r="P236" s="37"/>
      <c r="Q236" s="14"/>
      <c r="R236" s="75"/>
    </row>
  </sheetData>
  <sheetProtection/>
  <mergeCells count="3">
    <mergeCell ref="E6:G6"/>
    <mergeCell ref="A2:W2"/>
    <mergeCell ref="A3:W3"/>
  </mergeCells>
  <conditionalFormatting sqref="B9:D9 B13:D13 B10:B12 D10:D12">
    <cfRule type="cellIs" priority="82" dxfId="0" operator="equal" stopIfTrue="1">
      <formula>180</formula>
    </cfRule>
  </conditionalFormatting>
  <conditionalFormatting sqref="B221:B223 B220:C220 B219 B216:C218 D216:F223 B210:B211 B205:B208 B209:C209 D205:F214 B212:C214 B10:E13">
    <cfRule type="cellIs" priority="42" dxfId="1" operator="equal" stopIfTrue="1">
      <formula>TRUE</formula>
    </cfRule>
  </conditionalFormatting>
  <printOptions/>
  <pageMargins left="0.143700787" right="0.143700787" top="0.590551181102362" bottom="0.590551181102362" header="0.511811023622047" footer="0.511811023622047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9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7" sqref="I7"/>
    </sheetView>
  </sheetViews>
  <sheetFormatPr defaultColWidth="9.140625" defaultRowHeight="12.75"/>
  <cols>
    <col min="1" max="1" width="5.00390625" style="34" customWidth="1"/>
    <col min="2" max="2" width="22.421875" style="117" customWidth="1"/>
    <col min="3" max="3" width="7.421875" style="35" customWidth="1"/>
    <col min="4" max="4" width="10.421875" style="35" customWidth="1"/>
    <col min="5" max="5" width="5.421875" style="35" customWidth="1"/>
    <col min="6" max="6" width="4.421875" style="35" customWidth="1"/>
    <col min="7" max="7" width="5.7109375" style="34" customWidth="1"/>
    <col min="8" max="9" width="5.00390625" style="46" customWidth="1"/>
    <col min="10" max="10" width="4.7109375" style="46" customWidth="1"/>
    <col min="11" max="11" width="5.00390625" style="36" customWidth="1"/>
    <col min="12" max="13" width="5.00390625" style="56" customWidth="1"/>
    <col min="14" max="15" width="5.00390625" style="37" customWidth="1"/>
    <col min="16" max="18" width="5.00390625" style="75" customWidth="1"/>
    <col min="19" max="19" width="5.00390625" style="37" customWidth="1"/>
    <col min="20" max="20" width="5.00390625" style="56" customWidth="1"/>
    <col min="21" max="21" width="5.00390625" style="53" customWidth="1"/>
    <col min="22" max="22" width="5.00390625" style="37" customWidth="1"/>
    <col min="23" max="23" width="5.00390625" style="35" customWidth="1"/>
    <col min="24" max="24" width="5.00390625" style="37" customWidth="1"/>
    <col min="25" max="25" width="4.00390625" style="0" customWidth="1"/>
    <col min="26" max="26" width="4.7109375" style="0" customWidth="1"/>
    <col min="27" max="27" width="5.57421875" style="20" customWidth="1"/>
    <col min="28" max="28" width="4.7109375" style="20" customWidth="1"/>
  </cols>
  <sheetData>
    <row r="1" ht="12.75">
      <c r="U1" s="69"/>
    </row>
    <row r="2" spans="1:27" ht="12.75">
      <c r="A2" s="990" t="s">
        <v>1030</v>
      </c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R2" s="990"/>
      <c r="S2" s="990"/>
      <c r="T2" s="990"/>
      <c r="U2" s="990"/>
      <c r="V2" s="990"/>
      <c r="W2" s="990"/>
      <c r="X2" s="356"/>
      <c r="Y2" s="356"/>
      <c r="Z2" s="356"/>
      <c r="AA2" s="356"/>
    </row>
    <row r="3" spans="1:28" s="67" customFormat="1" ht="15.75">
      <c r="A3" s="991" t="s">
        <v>1026</v>
      </c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991"/>
      <c r="N3" s="991"/>
      <c r="O3" s="991"/>
      <c r="P3" s="991"/>
      <c r="Q3" s="991"/>
      <c r="R3" s="991"/>
      <c r="S3" s="991"/>
      <c r="T3" s="991"/>
      <c r="U3" s="991"/>
      <c r="V3" s="991"/>
      <c r="W3" s="991"/>
      <c r="X3" s="355"/>
      <c r="Y3" s="355"/>
      <c r="Z3" s="355"/>
      <c r="AA3" s="355"/>
      <c r="AB3" s="68"/>
    </row>
    <row r="4" spans="1:21" ht="9" customHeight="1" thickBot="1">
      <c r="A4" s="45"/>
      <c r="G4" s="35"/>
      <c r="O4" s="69"/>
      <c r="P4" s="76"/>
      <c r="Q4" s="76"/>
      <c r="R4" s="76"/>
      <c r="U4" s="69"/>
    </row>
    <row r="5" spans="1:28" ht="12.75">
      <c r="A5" s="70"/>
      <c r="B5" s="318" t="s">
        <v>111</v>
      </c>
      <c r="C5" s="65"/>
      <c r="D5" s="47"/>
      <c r="E5" s="66" t="s">
        <v>37</v>
      </c>
      <c r="F5" s="89"/>
      <c r="G5" s="294"/>
      <c r="H5" s="338" t="s">
        <v>0</v>
      </c>
      <c r="I5" s="518" t="s">
        <v>0</v>
      </c>
      <c r="J5" s="344" t="s">
        <v>42</v>
      </c>
      <c r="K5" s="341" t="s">
        <v>42</v>
      </c>
      <c r="L5" s="249" t="s">
        <v>7</v>
      </c>
      <c r="M5" s="249" t="s">
        <v>7</v>
      </c>
      <c r="N5" s="374" t="s">
        <v>109</v>
      </c>
      <c r="O5" s="402" t="s">
        <v>7</v>
      </c>
      <c r="P5" s="402" t="s">
        <v>2</v>
      </c>
      <c r="Q5" s="402" t="s">
        <v>6</v>
      </c>
      <c r="R5" s="402" t="s">
        <v>3</v>
      </c>
      <c r="S5" s="462" t="s">
        <v>9</v>
      </c>
      <c r="T5" s="402" t="s">
        <v>1</v>
      </c>
      <c r="U5" s="402" t="s">
        <v>5</v>
      </c>
      <c r="V5" s="696" t="s">
        <v>34</v>
      </c>
      <c r="W5" s="716" t="s">
        <v>34</v>
      </c>
      <c r="X5" s="20"/>
      <c r="Y5" s="20"/>
      <c r="AA5"/>
      <c r="AB5"/>
    </row>
    <row r="6" spans="1:28" ht="13.5" thickBot="1">
      <c r="A6" s="71"/>
      <c r="B6" s="319" t="s">
        <v>12</v>
      </c>
      <c r="C6" s="49"/>
      <c r="D6" s="50"/>
      <c r="E6" s="987" t="s">
        <v>1025</v>
      </c>
      <c r="F6" s="988"/>
      <c r="G6" s="989"/>
      <c r="H6" s="339" t="s">
        <v>126</v>
      </c>
      <c r="I6" s="519" t="s">
        <v>218</v>
      </c>
      <c r="J6" s="345" t="s">
        <v>45</v>
      </c>
      <c r="K6" s="342" t="s">
        <v>42</v>
      </c>
      <c r="L6" s="250" t="s">
        <v>122</v>
      </c>
      <c r="M6" s="250" t="s">
        <v>124</v>
      </c>
      <c r="N6" s="375" t="s">
        <v>212</v>
      </c>
      <c r="O6" s="403" t="s">
        <v>129</v>
      </c>
      <c r="P6" s="403" t="s">
        <v>31</v>
      </c>
      <c r="Q6" s="403" t="s">
        <v>70</v>
      </c>
      <c r="R6" s="403" t="s">
        <v>112</v>
      </c>
      <c r="S6" s="463" t="s">
        <v>215</v>
      </c>
      <c r="T6" s="403" t="s">
        <v>223</v>
      </c>
      <c r="U6" s="403" t="s">
        <v>40</v>
      </c>
      <c r="V6" s="697" t="s">
        <v>225</v>
      </c>
      <c r="W6" s="717" t="s">
        <v>41</v>
      </c>
      <c r="X6" s="20"/>
      <c r="Y6" s="20"/>
      <c r="AA6"/>
      <c r="AB6"/>
    </row>
    <row r="7" spans="1:28" ht="13.5" thickBot="1">
      <c r="A7" s="129" t="s">
        <v>11</v>
      </c>
      <c r="B7" s="320" t="s">
        <v>171</v>
      </c>
      <c r="C7" s="130" t="s">
        <v>56</v>
      </c>
      <c r="D7" s="131" t="s">
        <v>172</v>
      </c>
      <c r="E7" s="33" t="s">
        <v>4</v>
      </c>
      <c r="F7" s="131" t="s">
        <v>170</v>
      </c>
      <c r="G7" s="337" t="s">
        <v>10</v>
      </c>
      <c r="H7" s="340">
        <v>3</v>
      </c>
      <c r="I7" s="517">
        <v>10</v>
      </c>
      <c r="J7" s="343">
        <v>2</v>
      </c>
      <c r="K7" s="534">
        <v>11</v>
      </c>
      <c r="L7" s="251">
        <v>1</v>
      </c>
      <c r="M7" s="251">
        <v>4</v>
      </c>
      <c r="N7" s="373">
        <v>5</v>
      </c>
      <c r="O7" s="373">
        <v>13</v>
      </c>
      <c r="P7" s="373">
        <v>8</v>
      </c>
      <c r="Q7" s="373">
        <v>6</v>
      </c>
      <c r="R7" s="373">
        <v>7</v>
      </c>
      <c r="S7" s="461">
        <v>9</v>
      </c>
      <c r="T7" s="373">
        <v>12</v>
      </c>
      <c r="U7" s="373">
        <v>14</v>
      </c>
      <c r="V7" s="695">
        <v>15</v>
      </c>
      <c r="W7" s="778">
        <v>16</v>
      </c>
      <c r="X7" s="20"/>
      <c r="Y7" s="20"/>
      <c r="AA7"/>
      <c r="AB7"/>
    </row>
    <row r="8" spans="1:25" s="34" customFormat="1" ht="15">
      <c r="A8" s="935">
        <v>1</v>
      </c>
      <c r="B8" s="945" t="s">
        <v>840</v>
      </c>
      <c r="C8" s="586">
        <v>22681</v>
      </c>
      <c r="D8" s="587" t="s">
        <v>57</v>
      </c>
      <c r="E8" s="588" t="s">
        <v>7</v>
      </c>
      <c r="F8" s="588" t="s">
        <v>155</v>
      </c>
      <c r="G8" s="210">
        <f>H8+J8+L8+M8+Q8+N8+T8+W8</f>
        <v>320</v>
      </c>
      <c r="H8" s="582">
        <v>101</v>
      </c>
      <c r="I8" s="572">
        <v>100</v>
      </c>
      <c r="J8" s="574"/>
      <c r="K8" s="575"/>
      <c r="L8" s="148">
        <v>116</v>
      </c>
      <c r="M8" s="581"/>
      <c r="N8" s="584"/>
      <c r="O8" s="48"/>
      <c r="P8" s="435"/>
      <c r="Q8" s="435"/>
      <c r="R8" s="48"/>
      <c r="S8" s="191"/>
      <c r="T8" s="48">
        <v>103</v>
      </c>
      <c r="U8" s="48"/>
      <c r="V8" s="193"/>
      <c r="W8" s="194"/>
      <c r="X8" s="54"/>
      <c r="Y8" s="54"/>
    </row>
    <row r="9" spans="1:25" s="34" customFormat="1" ht="15">
      <c r="A9" s="946">
        <v>2</v>
      </c>
      <c r="B9" s="947" t="s">
        <v>1019</v>
      </c>
      <c r="C9" s="585">
        <v>24587</v>
      </c>
      <c r="D9" s="585" t="s">
        <v>421</v>
      </c>
      <c r="E9" s="585" t="s">
        <v>516</v>
      </c>
      <c r="F9" s="585" t="s">
        <v>113</v>
      </c>
      <c r="G9" s="284">
        <f>H9+J9+L9+M9+Q9+N9+T9+W9</f>
        <v>315</v>
      </c>
      <c r="H9" s="200"/>
      <c r="I9" s="189"/>
      <c r="J9" s="184"/>
      <c r="K9" s="315"/>
      <c r="L9" s="110"/>
      <c r="M9" s="111"/>
      <c r="N9" s="57"/>
      <c r="O9" s="53"/>
      <c r="P9" s="52"/>
      <c r="Q9" s="53">
        <v>81</v>
      </c>
      <c r="R9" s="53"/>
      <c r="S9" s="181"/>
      <c r="T9" s="53">
        <v>117</v>
      </c>
      <c r="U9" s="53"/>
      <c r="V9" s="105"/>
      <c r="W9" s="196">
        <v>117</v>
      </c>
      <c r="X9" s="54"/>
      <c r="Y9" s="54"/>
    </row>
    <row r="10" spans="1:25" s="34" customFormat="1" ht="15.75" thickBot="1">
      <c r="A10" s="948">
        <v>3</v>
      </c>
      <c r="B10" s="949" t="s">
        <v>944</v>
      </c>
      <c r="C10" s="788">
        <v>93566</v>
      </c>
      <c r="D10" s="788" t="s">
        <v>231</v>
      </c>
      <c r="E10" s="789" t="s">
        <v>7</v>
      </c>
      <c r="F10" s="789" t="s">
        <v>155</v>
      </c>
      <c r="G10" s="332">
        <f>H10+J10+M10+Q10+W10</f>
        <v>311</v>
      </c>
      <c r="H10" s="688">
        <v>87</v>
      </c>
      <c r="I10" s="573"/>
      <c r="J10" s="731"/>
      <c r="K10" s="731"/>
      <c r="L10" s="204">
        <v>36</v>
      </c>
      <c r="M10" s="204">
        <v>114</v>
      </c>
      <c r="N10" s="151"/>
      <c r="O10" s="151"/>
      <c r="P10" s="205"/>
      <c r="Q10" s="151"/>
      <c r="R10" s="151"/>
      <c r="S10" s="206"/>
      <c r="T10" s="151"/>
      <c r="U10" s="151"/>
      <c r="V10" s="208"/>
      <c r="W10" s="209">
        <v>110</v>
      </c>
      <c r="X10" s="54"/>
      <c r="Y10" s="54"/>
    </row>
    <row r="11" spans="1:25" s="34" customFormat="1" ht="12.75">
      <c r="A11" s="82">
        <v>4</v>
      </c>
      <c r="B11" s="776" t="s">
        <v>327</v>
      </c>
      <c r="C11" s="555">
        <v>85413</v>
      </c>
      <c r="D11" s="557" t="s">
        <v>72</v>
      </c>
      <c r="E11" s="619" t="s">
        <v>0</v>
      </c>
      <c r="F11" s="619" t="s">
        <v>155</v>
      </c>
      <c r="G11" s="284">
        <f>O11+P11+I11</f>
        <v>298</v>
      </c>
      <c r="H11" s="690">
        <v>50</v>
      </c>
      <c r="I11" s="684">
        <v>90</v>
      </c>
      <c r="J11" s="786"/>
      <c r="K11" s="787"/>
      <c r="L11" s="282"/>
      <c r="M11" s="282">
        <v>43</v>
      </c>
      <c r="N11" s="278"/>
      <c r="O11" s="278">
        <v>110</v>
      </c>
      <c r="P11" s="286">
        <v>98</v>
      </c>
      <c r="Q11" s="278">
        <v>65</v>
      </c>
      <c r="R11" s="278"/>
      <c r="S11" s="287"/>
      <c r="T11" s="278"/>
      <c r="U11" s="278">
        <v>90</v>
      </c>
      <c r="V11" s="288"/>
      <c r="W11" s="289"/>
      <c r="X11" s="54"/>
      <c r="Y11" s="54"/>
    </row>
    <row r="12" spans="1:25" s="34" customFormat="1" ht="12.75">
      <c r="A12" s="82">
        <v>5</v>
      </c>
      <c r="B12" s="393" t="s">
        <v>609</v>
      </c>
      <c r="C12" s="421">
        <v>76174</v>
      </c>
      <c r="D12" s="38" t="s">
        <v>610</v>
      </c>
      <c r="E12" s="38" t="s">
        <v>0</v>
      </c>
      <c r="F12" s="38" t="s">
        <v>155</v>
      </c>
      <c r="G12" s="91">
        <f>I12+P12+M12</f>
        <v>291</v>
      </c>
      <c r="H12" s="200">
        <v>88</v>
      </c>
      <c r="I12" s="189">
        <v>102</v>
      </c>
      <c r="J12" s="184"/>
      <c r="K12" s="315"/>
      <c r="L12" s="110"/>
      <c r="M12" s="111">
        <v>89</v>
      </c>
      <c r="N12" s="57"/>
      <c r="O12" s="53"/>
      <c r="P12" s="53">
        <v>100</v>
      </c>
      <c r="Q12" s="52"/>
      <c r="R12" s="53"/>
      <c r="S12" s="181">
        <v>83</v>
      </c>
      <c r="T12" s="53">
        <v>88</v>
      </c>
      <c r="U12" s="53"/>
      <c r="V12" s="105"/>
      <c r="W12" s="196">
        <v>84</v>
      </c>
      <c r="X12" s="54"/>
      <c r="Y12" s="54"/>
    </row>
    <row r="13" spans="1:25" s="34" customFormat="1" ht="12.75">
      <c r="A13" s="82">
        <v>6</v>
      </c>
      <c r="B13" s="150" t="s">
        <v>51</v>
      </c>
      <c r="C13" s="421">
        <v>27179</v>
      </c>
      <c r="D13" s="38" t="s">
        <v>626</v>
      </c>
      <c r="E13" s="38" t="s">
        <v>47</v>
      </c>
      <c r="F13" s="38" t="s">
        <v>155</v>
      </c>
      <c r="G13" s="91">
        <f>H13+M13+T13</f>
        <v>280</v>
      </c>
      <c r="H13" s="200">
        <v>114</v>
      </c>
      <c r="I13" s="189">
        <v>54</v>
      </c>
      <c r="J13" s="184"/>
      <c r="K13" s="315"/>
      <c r="L13" s="110"/>
      <c r="M13" s="111">
        <v>95</v>
      </c>
      <c r="N13" s="57"/>
      <c r="O13" s="53"/>
      <c r="P13" s="53">
        <v>25</v>
      </c>
      <c r="Q13" s="52"/>
      <c r="R13" s="53"/>
      <c r="S13" s="181"/>
      <c r="T13" s="53">
        <v>71</v>
      </c>
      <c r="U13" s="53"/>
      <c r="V13" s="105"/>
      <c r="W13" s="196"/>
      <c r="X13" s="54"/>
      <c r="Y13" s="54"/>
    </row>
    <row r="14" spans="1:25" s="34" customFormat="1" ht="12.75">
      <c r="A14" s="82">
        <v>7</v>
      </c>
      <c r="B14" s="393" t="s">
        <v>611</v>
      </c>
      <c r="C14" s="421">
        <v>92304</v>
      </c>
      <c r="D14" s="38" t="s">
        <v>588</v>
      </c>
      <c r="E14" s="38" t="s">
        <v>0</v>
      </c>
      <c r="F14" s="38" t="s">
        <v>113</v>
      </c>
      <c r="G14" s="91">
        <f>H14+J14+L14+M14+Q14+N14+R14+P14+I14+W14</f>
        <v>262</v>
      </c>
      <c r="H14" s="200"/>
      <c r="I14" s="189">
        <v>70</v>
      </c>
      <c r="J14" s="184"/>
      <c r="K14" s="315"/>
      <c r="L14" s="110"/>
      <c r="M14" s="111"/>
      <c r="N14" s="57"/>
      <c r="O14" s="53"/>
      <c r="P14" s="53">
        <v>87</v>
      </c>
      <c r="Q14" s="52"/>
      <c r="R14" s="53"/>
      <c r="S14" s="181"/>
      <c r="T14" s="98"/>
      <c r="U14" s="98"/>
      <c r="V14" s="105"/>
      <c r="W14" s="196">
        <v>105</v>
      </c>
      <c r="X14" s="54"/>
      <c r="Y14" s="54"/>
    </row>
    <row r="15" spans="1:25" s="34" customFormat="1" ht="12.75">
      <c r="A15" s="82">
        <v>8</v>
      </c>
      <c r="B15" s="369" t="s">
        <v>133</v>
      </c>
      <c r="C15" s="366">
        <v>72056</v>
      </c>
      <c r="D15" s="366">
        <v>2567</v>
      </c>
      <c r="E15" s="366" t="s">
        <v>42</v>
      </c>
      <c r="F15" s="366" t="s">
        <v>132</v>
      </c>
      <c r="G15" s="91">
        <f>K15+N15+V15</f>
        <v>259</v>
      </c>
      <c r="H15" s="200"/>
      <c r="I15" s="189"/>
      <c r="J15" s="184">
        <v>74</v>
      </c>
      <c r="K15" s="315">
        <v>112</v>
      </c>
      <c r="L15" s="110"/>
      <c r="M15" s="111"/>
      <c r="N15" s="57">
        <v>54</v>
      </c>
      <c r="O15" s="53"/>
      <c r="P15" s="102"/>
      <c r="Q15" s="102"/>
      <c r="R15" s="98"/>
      <c r="S15" s="181"/>
      <c r="T15" s="53"/>
      <c r="U15" s="53"/>
      <c r="V15" s="105">
        <v>93</v>
      </c>
      <c r="W15" s="196"/>
      <c r="X15" s="54"/>
      <c r="Y15" s="54"/>
    </row>
    <row r="16" spans="1:25" s="34" customFormat="1" ht="12.75">
      <c r="A16" s="82">
        <v>9</v>
      </c>
      <c r="B16" s="369" t="s">
        <v>139</v>
      </c>
      <c r="C16" s="366">
        <v>16079</v>
      </c>
      <c r="D16" s="366">
        <v>429</v>
      </c>
      <c r="E16" s="366" t="s">
        <v>42</v>
      </c>
      <c r="F16" s="366" t="s">
        <v>134</v>
      </c>
      <c r="G16" s="91">
        <f>W16+N16+J16</f>
        <v>258</v>
      </c>
      <c r="H16" s="200"/>
      <c r="I16" s="189"/>
      <c r="J16" s="184">
        <v>95</v>
      </c>
      <c r="K16" s="315"/>
      <c r="L16" s="110"/>
      <c r="M16" s="111"/>
      <c r="N16" s="57">
        <v>68</v>
      </c>
      <c r="O16" s="53"/>
      <c r="P16" s="74"/>
      <c r="Q16" s="74"/>
      <c r="R16" s="53"/>
      <c r="S16" s="181"/>
      <c r="T16" s="53"/>
      <c r="U16" s="53"/>
      <c r="V16" s="105">
        <v>77</v>
      </c>
      <c r="W16" s="196">
        <v>95</v>
      </c>
      <c r="X16" s="54"/>
      <c r="Y16" s="54"/>
    </row>
    <row r="17" spans="1:25" s="34" customFormat="1" ht="12.75">
      <c r="A17" s="82">
        <v>10</v>
      </c>
      <c r="B17" s="470" t="s">
        <v>737</v>
      </c>
      <c r="C17" s="241">
        <v>23406</v>
      </c>
      <c r="D17" s="241" t="s">
        <v>73</v>
      </c>
      <c r="E17" s="232" t="s">
        <v>7</v>
      </c>
      <c r="F17" s="232" t="s">
        <v>155</v>
      </c>
      <c r="G17" s="91">
        <f>H17+J17+L17+M17+Q17+N17+T17+W17</f>
        <v>251</v>
      </c>
      <c r="H17" s="195">
        <v>94</v>
      </c>
      <c r="I17" s="107">
        <v>110</v>
      </c>
      <c r="J17" s="314"/>
      <c r="K17" s="314"/>
      <c r="L17" s="110">
        <v>78</v>
      </c>
      <c r="M17" s="110">
        <v>79</v>
      </c>
      <c r="N17" s="53"/>
      <c r="O17" s="53"/>
      <c r="P17" s="52"/>
      <c r="Q17" s="52"/>
      <c r="R17" s="53"/>
      <c r="S17" s="181"/>
      <c r="T17" s="53"/>
      <c r="U17" s="53"/>
      <c r="V17" s="105"/>
      <c r="W17" s="196"/>
      <c r="X17" s="54"/>
      <c r="Y17" s="54"/>
    </row>
    <row r="18" spans="1:25" s="34" customFormat="1" ht="12.75">
      <c r="A18" s="82">
        <v>11</v>
      </c>
      <c r="B18" s="63" t="s">
        <v>547</v>
      </c>
      <c r="C18" s="421">
        <v>17909</v>
      </c>
      <c r="D18" s="38" t="s">
        <v>549</v>
      </c>
      <c r="E18" s="38" t="s">
        <v>548</v>
      </c>
      <c r="F18" s="38" t="s">
        <v>155</v>
      </c>
      <c r="G18" s="91">
        <f>H18+J18+L18+M18+Q18+N18+T18+W18+I18+P18</f>
        <v>242</v>
      </c>
      <c r="H18" s="200"/>
      <c r="I18" s="189">
        <v>80</v>
      </c>
      <c r="J18" s="184"/>
      <c r="K18" s="315"/>
      <c r="L18" s="110"/>
      <c r="M18" s="111"/>
      <c r="N18" s="57"/>
      <c r="O18" s="53"/>
      <c r="P18" s="53">
        <v>111</v>
      </c>
      <c r="Q18" s="52"/>
      <c r="R18" s="53"/>
      <c r="S18" s="181"/>
      <c r="T18" s="53">
        <v>51</v>
      </c>
      <c r="U18" s="53"/>
      <c r="V18" s="105"/>
      <c r="W18" s="196"/>
      <c r="X18" s="54"/>
      <c r="Y18" s="54"/>
    </row>
    <row r="19" spans="1:25" s="34" customFormat="1" ht="12.75">
      <c r="A19" s="82">
        <v>12</v>
      </c>
      <c r="B19" s="136" t="s">
        <v>271</v>
      </c>
      <c r="C19" s="139">
        <v>237241</v>
      </c>
      <c r="D19" s="139" t="s">
        <v>272</v>
      </c>
      <c r="E19" s="232" t="s">
        <v>7</v>
      </c>
      <c r="F19" s="232" t="s">
        <v>155</v>
      </c>
      <c r="G19" s="91">
        <f>H19+J19+L19+M19+Q19+W19</f>
        <v>239</v>
      </c>
      <c r="H19" s="197">
        <v>89</v>
      </c>
      <c r="I19" s="187">
        <v>70</v>
      </c>
      <c r="J19" s="314"/>
      <c r="K19" s="314"/>
      <c r="L19" s="110">
        <v>99</v>
      </c>
      <c r="M19" s="110"/>
      <c r="N19" s="53"/>
      <c r="O19" s="53"/>
      <c r="P19" s="74"/>
      <c r="Q19" s="53"/>
      <c r="R19" s="53"/>
      <c r="S19" s="181"/>
      <c r="T19" s="53"/>
      <c r="U19" s="53"/>
      <c r="V19" s="105"/>
      <c r="W19" s="196">
        <v>51</v>
      </c>
      <c r="X19" s="54"/>
      <c r="Y19" s="54"/>
    </row>
    <row r="20" spans="1:25" s="34" customFormat="1" ht="12.75">
      <c r="A20" s="82">
        <v>13</v>
      </c>
      <c r="B20" s="252" t="s">
        <v>860</v>
      </c>
      <c r="C20" s="123">
        <v>21767</v>
      </c>
      <c r="D20" s="123">
        <v>248</v>
      </c>
      <c r="E20" s="53" t="s">
        <v>7</v>
      </c>
      <c r="F20" s="123" t="s">
        <v>155</v>
      </c>
      <c r="G20" s="91">
        <f>H20+J20+L20+M20+Q20+N20+T20+W20+O20+U20</f>
        <v>227</v>
      </c>
      <c r="H20" s="200"/>
      <c r="I20" s="189"/>
      <c r="J20" s="184"/>
      <c r="K20" s="315"/>
      <c r="L20" s="110"/>
      <c r="M20" s="111"/>
      <c r="N20" s="57"/>
      <c r="O20" s="53">
        <v>114</v>
      </c>
      <c r="P20" s="52"/>
      <c r="Q20" s="52"/>
      <c r="R20" s="53"/>
      <c r="S20" s="181"/>
      <c r="T20" s="72"/>
      <c r="U20" s="57">
        <v>113</v>
      </c>
      <c r="V20" s="105"/>
      <c r="W20" s="196"/>
      <c r="X20" s="54"/>
      <c r="Y20" s="54"/>
    </row>
    <row r="21" spans="1:25" s="34" customFormat="1" ht="12.75">
      <c r="A21" s="82">
        <v>14</v>
      </c>
      <c r="B21" s="470" t="s">
        <v>82</v>
      </c>
      <c r="C21" s="471">
        <v>85414</v>
      </c>
      <c r="D21" s="472" t="s">
        <v>83</v>
      </c>
      <c r="E21" s="481" t="s">
        <v>0</v>
      </c>
      <c r="F21" s="481" t="s">
        <v>155</v>
      </c>
      <c r="G21" s="91">
        <f>H21+P21+T21</f>
        <v>225</v>
      </c>
      <c r="H21" s="200">
        <v>80</v>
      </c>
      <c r="I21" s="459">
        <v>79</v>
      </c>
      <c r="J21" s="184"/>
      <c r="K21" s="315"/>
      <c r="L21" s="110"/>
      <c r="M21" s="111"/>
      <c r="N21" s="57"/>
      <c r="O21" s="53"/>
      <c r="P21" s="52">
        <v>65</v>
      </c>
      <c r="Q21" s="52"/>
      <c r="R21" s="53"/>
      <c r="S21" s="181"/>
      <c r="T21" s="53">
        <v>80</v>
      </c>
      <c r="U21" s="53"/>
      <c r="V21" s="105"/>
      <c r="W21" s="196"/>
      <c r="X21" s="54"/>
      <c r="Y21" s="54"/>
    </row>
    <row r="22" spans="1:25" s="34" customFormat="1" ht="12.75">
      <c r="A22" s="82">
        <v>15</v>
      </c>
      <c r="B22" s="393" t="s">
        <v>902</v>
      </c>
      <c r="C22" s="38">
        <v>61253</v>
      </c>
      <c r="D22" s="38" t="s">
        <v>444</v>
      </c>
      <c r="E22" s="38" t="s">
        <v>519</v>
      </c>
      <c r="F22" s="38" t="s">
        <v>155</v>
      </c>
      <c r="G22" s="91">
        <f>H22+J22+L22+M22+Q22+N22+T22+V22</f>
        <v>225</v>
      </c>
      <c r="H22" s="200"/>
      <c r="I22" s="189"/>
      <c r="J22" s="184"/>
      <c r="K22" s="315"/>
      <c r="L22" s="110"/>
      <c r="M22" s="111"/>
      <c r="N22" s="57"/>
      <c r="O22" s="53"/>
      <c r="P22" s="52"/>
      <c r="Q22" s="53">
        <v>58</v>
      </c>
      <c r="R22" s="53"/>
      <c r="S22" s="181"/>
      <c r="T22" s="53">
        <v>72</v>
      </c>
      <c r="U22" s="53"/>
      <c r="V22" s="105">
        <v>95</v>
      </c>
      <c r="W22" s="196">
        <v>70</v>
      </c>
      <c r="X22" s="54"/>
      <c r="Y22" s="54"/>
    </row>
    <row r="23" spans="1:25" s="34" customFormat="1" ht="12.75">
      <c r="A23" s="82">
        <v>16</v>
      </c>
      <c r="B23" s="150" t="s">
        <v>60</v>
      </c>
      <c r="C23" s="38">
        <v>27177</v>
      </c>
      <c r="D23" s="38" t="s">
        <v>580</v>
      </c>
      <c r="E23" s="38" t="s">
        <v>47</v>
      </c>
      <c r="F23" s="38" t="s">
        <v>155</v>
      </c>
      <c r="G23" s="91">
        <f>H23+J23+L23+M23+Q23+N23+R23+P23+I23+T23</f>
        <v>225</v>
      </c>
      <c r="H23" s="200"/>
      <c r="I23" s="189">
        <v>69</v>
      </c>
      <c r="J23" s="184"/>
      <c r="K23" s="315"/>
      <c r="L23" s="110"/>
      <c r="M23" s="111"/>
      <c r="N23" s="57"/>
      <c r="O23" s="53"/>
      <c r="P23" s="53">
        <v>70</v>
      </c>
      <c r="Q23" s="52"/>
      <c r="R23" s="53"/>
      <c r="S23" s="181"/>
      <c r="T23" s="53">
        <v>86</v>
      </c>
      <c r="U23" s="53"/>
      <c r="V23" s="105"/>
      <c r="W23" s="196"/>
      <c r="X23" s="54"/>
      <c r="Y23" s="54"/>
    </row>
    <row r="24" spans="1:25" s="34" customFormat="1" ht="12.75">
      <c r="A24" s="82">
        <v>17</v>
      </c>
      <c r="B24" s="379" t="s">
        <v>257</v>
      </c>
      <c r="C24" s="380">
        <v>68284</v>
      </c>
      <c r="D24" s="380" t="s">
        <v>64</v>
      </c>
      <c r="E24" s="381" t="s">
        <v>7</v>
      </c>
      <c r="F24" s="381" t="s">
        <v>113</v>
      </c>
      <c r="G24" s="91">
        <f>U24+M24+O24</f>
        <v>220</v>
      </c>
      <c r="H24" s="195">
        <v>47</v>
      </c>
      <c r="I24" s="107"/>
      <c r="J24" s="314"/>
      <c r="K24" s="314"/>
      <c r="L24" s="110">
        <v>37</v>
      </c>
      <c r="M24" s="110">
        <v>74</v>
      </c>
      <c r="N24" s="53"/>
      <c r="O24" s="53">
        <v>62</v>
      </c>
      <c r="P24" s="74"/>
      <c r="Q24" s="74"/>
      <c r="R24" s="53"/>
      <c r="S24" s="181"/>
      <c r="T24" s="53"/>
      <c r="U24" s="53">
        <v>84</v>
      </c>
      <c r="V24" s="105"/>
      <c r="W24" s="196"/>
      <c r="X24" s="54"/>
      <c r="Y24" s="54"/>
    </row>
    <row r="25" spans="1:25" s="34" customFormat="1" ht="12.75">
      <c r="A25" s="82">
        <v>18</v>
      </c>
      <c r="B25" s="393" t="s">
        <v>482</v>
      </c>
      <c r="C25" s="38">
        <v>30504</v>
      </c>
      <c r="D25" s="38" t="s">
        <v>483</v>
      </c>
      <c r="E25" s="38" t="s">
        <v>1</v>
      </c>
      <c r="F25" s="38" t="s">
        <v>155</v>
      </c>
      <c r="G25" s="91">
        <f>H25+J25+L25+M25+Q25+N25+T25+V25</f>
        <v>218</v>
      </c>
      <c r="H25" s="200"/>
      <c r="I25" s="189"/>
      <c r="J25" s="184"/>
      <c r="K25" s="315"/>
      <c r="L25" s="110"/>
      <c r="M25" s="111"/>
      <c r="N25" s="57"/>
      <c r="O25" s="53"/>
      <c r="P25" s="52"/>
      <c r="Q25" s="53">
        <v>33</v>
      </c>
      <c r="R25" s="53"/>
      <c r="S25" s="181"/>
      <c r="T25" s="53">
        <v>99</v>
      </c>
      <c r="U25" s="53"/>
      <c r="V25" s="105">
        <v>86</v>
      </c>
      <c r="W25" s="196">
        <v>77</v>
      </c>
      <c r="X25" s="54"/>
      <c r="Y25" s="54"/>
    </row>
    <row r="26" spans="1:25" s="34" customFormat="1" ht="12.75">
      <c r="A26" s="82">
        <v>19</v>
      </c>
      <c r="B26" s="150" t="s">
        <v>158</v>
      </c>
      <c r="C26" s="38">
        <v>16180</v>
      </c>
      <c r="D26" s="121" t="s">
        <v>159</v>
      </c>
      <c r="E26" s="38" t="s">
        <v>42</v>
      </c>
      <c r="F26" s="38" t="s">
        <v>134</v>
      </c>
      <c r="G26" s="91">
        <f>K26+Q26+W26</f>
        <v>212</v>
      </c>
      <c r="H26" s="197"/>
      <c r="I26" s="187"/>
      <c r="J26" s="261">
        <v>52</v>
      </c>
      <c r="K26" s="314">
        <v>96</v>
      </c>
      <c r="L26" s="110"/>
      <c r="M26" s="110"/>
      <c r="N26" s="53"/>
      <c r="O26" s="53"/>
      <c r="P26" s="52"/>
      <c r="Q26" s="52">
        <v>45</v>
      </c>
      <c r="R26" s="53"/>
      <c r="S26" s="181"/>
      <c r="T26" s="53"/>
      <c r="U26" s="53"/>
      <c r="V26" s="105"/>
      <c r="W26" s="196">
        <v>71</v>
      </c>
      <c r="X26" s="54"/>
      <c r="Y26" s="54"/>
    </row>
    <row r="27" spans="1:25" s="34" customFormat="1" ht="12.75">
      <c r="A27" s="82">
        <v>20</v>
      </c>
      <c r="B27" s="709" t="s">
        <v>825</v>
      </c>
      <c r="C27" s="38">
        <v>54112</v>
      </c>
      <c r="D27" s="38" t="s">
        <v>402</v>
      </c>
      <c r="E27" s="38" t="s">
        <v>6</v>
      </c>
      <c r="F27" s="38" t="s">
        <v>155</v>
      </c>
      <c r="G27" s="91">
        <f>H27+J27+L27+M27+Q27+N27+T27+W27</f>
        <v>205</v>
      </c>
      <c r="H27" s="200"/>
      <c r="I27" s="189"/>
      <c r="J27" s="184"/>
      <c r="K27" s="315"/>
      <c r="L27" s="110"/>
      <c r="M27" s="111"/>
      <c r="N27" s="57"/>
      <c r="O27" s="53"/>
      <c r="P27" s="52"/>
      <c r="Q27" s="53">
        <v>51</v>
      </c>
      <c r="R27" s="53"/>
      <c r="S27" s="181"/>
      <c r="T27" s="53">
        <v>74</v>
      </c>
      <c r="U27" s="53"/>
      <c r="V27" s="105"/>
      <c r="W27" s="196">
        <v>80</v>
      </c>
      <c r="X27" s="54"/>
      <c r="Y27" s="54"/>
    </row>
    <row r="28" spans="1:25" s="34" customFormat="1" ht="12.75">
      <c r="A28" s="82">
        <v>21</v>
      </c>
      <c r="B28" s="369" t="s">
        <v>351</v>
      </c>
      <c r="C28" s="366">
        <v>123119</v>
      </c>
      <c r="D28" s="366">
        <v>373</v>
      </c>
      <c r="E28" s="366" t="s">
        <v>109</v>
      </c>
      <c r="F28" s="366" t="s">
        <v>134</v>
      </c>
      <c r="G28" s="91">
        <f>H28+J28+L28+M28+Q28+N28</f>
        <v>204</v>
      </c>
      <c r="H28" s="200"/>
      <c r="I28" s="189"/>
      <c r="J28" s="184">
        <v>92</v>
      </c>
      <c r="K28" s="315"/>
      <c r="L28" s="110"/>
      <c r="M28" s="111"/>
      <c r="N28" s="57">
        <v>112</v>
      </c>
      <c r="O28" s="53"/>
      <c r="P28" s="74"/>
      <c r="Q28" s="53"/>
      <c r="R28" s="53"/>
      <c r="S28" s="181"/>
      <c r="T28" s="53"/>
      <c r="U28" s="53"/>
      <c r="V28" s="105"/>
      <c r="W28" s="196"/>
      <c r="X28" s="54"/>
      <c r="Y28" s="54"/>
    </row>
    <row r="29" spans="1:25" s="34" customFormat="1" ht="12.75">
      <c r="A29" s="82">
        <v>22</v>
      </c>
      <c r="B29" s="369" t="s">
        <v>363</v>
      </c>
      <c r="C29" s="366">
        <v>11392</v>
      </c>
      <c r="D29" s="366">
        <v>11683</v>
      </c>
      <c r="E29" s="366" t="s">
        <v>107</v>
      </c>
      <c r="F29" s="366" t="s">
        <v>134</v>
      </c>
      <c r="G29" s="91">
        <f>H29+J29+L29+M29+Q29+N29+T29+W29</f>
        <v>201</v>
      </c>
      <c r="H29" s="200"/>
      <c r="I29" s="189"/>
      <c r="J29" s="184">
        <v>78</v>
      </c>
      <c r="K29" s="315"/>
      <c r="L29" s="110"/>
      <c r="M29" s="111"/>
      <c r="N29" s="57">
        <v>58</v>
      </c>
      <c r="O29" s="53"/>
      <c r="P29" s="102"/>
      <c r="Q29" s="102"/>
      <c r="R29" s="98"/>
      <c r="S29" s="182"/>
      <c r="T29" s="53">
        <v>65</v>
      </c>
      <c r="U29" s="53"/>
      <c r="V29" s="105"/>
      <c r="W29" s="199"/>
      <c r="X29" s="54"/>
      <c r="Y29" s="54"/>
    </row>
    <row r="30" spans="1:25" s="34" customFormat="1" ht="12.75">
      <c r="A30" s="82">
        <v>23</v>
      </c>
      <c r="B30" s="369" t="s">
        <v>1016</v>
      </c>
      <c r="C30" s="366">
        <v>62097</v>
      </c>
      <c r="D30" s="366" t="s">
        <v>313</v>
      </c>
      <c r="E30" s="366" t="s">
        <v>8</v>
      </c>
      <c r="F30" s="366" t="s">
        <v>134</v>
      </c>
      <c r="G30" s="91">
        <f>H30+J30+L30+M30+Q30+N30</f>
        <v>197</v>
      </c>
      <c r="H30" s="200"/>
      <c r="I30" s="189"/>
      <c r="J30" s="184">
        <v>88</v>
      </c>
      <c r="K30" s="315"/>
      <c r="L30" s="110"/>
      <c r="M30" s="111"/>
      <c r="N30" s="57">
        <v>109</v>
      </c>
      <c r="O30" s="53"/>
      <c r="P30" s="74"/>
      <c r="Q30" s="53"/>
      <c r="R30" s="53"/>
      <c r="S30" s="181"/>
      <c r="T30" s="53"/>
      <c r="U30" s="53"/>
      <c r="V30" s="105"/>
      <c r="W30" s="196"/>
      <c r="X30" s="54"/>
      <c r="Y30" s="54"/>
    </row>
    <row r="31" spans="1:25" s="34" customFormat="1" ht="12.75">
      <c r="A31" s="82">
        <v>24</v>
      </c>
      <c r="B31" s="369" t="s">
        <v>1012</v>
      </c>
      <c r="C31" s="366">
        <v>62130</v>
      </c>
      <c r="D31" s="366" t="s">
        <v>358</v>
      </c>
      <c r="E31" s="366" t="s">
        <v>8</v>
      </c>
      <c r="F31" s="366" t="s">
        <v>134</v>
      </c>
      <c r="G31" s="91">
        <f>H31+J31+L31+M31+Q31+N31+K31</f>
        <v>195</v>
      </c>
      <c r="H31" s="200"/>
      <c r="I31" s="189"/>
      <c r="J31" s="184"/>
      <c r="K31" s="315">
        <v>88</v>
      </c>
      <c r="L31" s="110"/>
      <c r="M31" s="111"/>
      <c r="N31" s="57">
        <v>107</v>
      </c>
      <c r="O31" s="53"/>
      <c r="P31" s="52"/>
      <c r="Q31" s="52"/>
      <c r="R31" s="53"/>
      <c r="S31" s="181"/>
      <c r="T31" s="53"/>
      <c r="U31" s="53"/>
      <c r="V31" s="105"/>
      <c r="W31" s="196"/>
      <c r="X31" s="54"/>
      <c r="Y31" s="54"/>
    </row>
    <row r="32" spans="1:28" ht="12.75">
      <c r="A32" s="82">
        <v>25</v>
      </c>
      <c r="B32" s="243" t="s">
        <v>173</v>
      </c>
      <c r="C32" s="140">
        <v>100249</v>
      </c>
      <c r="D32" s="140" t="s">
        <v>189</v>
      </c>
      <c r="E32" s="232" t="s">
        <v>7</v>
      </c>
      <c r="F32" s="232" t="s">
        <v>155</v>
      </c>
      <c r="G32" s="91">
        <f>H32+J32+M32+Q32</f>
        <v>194</v>
      </c>
      <c r="H32" s="197">
        <v>85</v>
      </c>
      <c r="I32" s="187"/>
      <c r="J32" s="314"/>
      <c r="K32" s="314"/>
      <c r="L32" s="110">
        <v>55</v>
      </c>
      <c r="M32" s="110">
        <v>109</v>
      </c>
      <c r="N32" s="53"/>
      <c r="O32" s="53"/>
      <c r="P32" s="74"/>
      <c r="Q32" s="74"/>
      <c r="R32" s="53"/>
      <c r="S32" s="181"/>
      <c r="T32" s="53"/>
      <c r="V32" s="105"/>
      <c r="W32" s="196"/>
      <c r="X32" s="20"/>
      <c r="Y32" s="20"/>
      <c r="AA32"/>
      <c r="AB32"/>
    </row>
    <row r="33" spans="1:28" ht="12.75">
      <c r="A33" s="82">
        <v>26</v>
      </c>
      <c r="B33" s="150" t="s">
        <v>550</v>
      </c>
      <c r="C33" s="421">
        <v>65617</v>
      </c>
      <c r="D33" s="38" t="s">
        <v>551</v>
      </c>
      <c r="E33" s="38" t="s">
        <v>47</v>
      </c>
      <c r="F33" s="38" t="s">
        <v>155</v>
      </c>
      <c r="G33" s="91">
        <f>H33+J33+L33+M33+Q33+N33+R33+P33+I33</f>
        <v>189</v>
      </c>
      <c r="H33" s="200"/>
      <c r="I33" s="189">
        <v>99</v>
      </c>
      <c r="J33" s="184"/>
      <c r="K33" s="315"/>
      <c r="L33" s="110"/>
      <c r="M33" s="111"/>
      <c r="N33" s="57"/>
      <c r="O33" s="53"/>
      <c r="P33" s="53">
        <v>90</v>
      </c>
      <c r="Q33" s="52"/>
      <c r="R33" s="53"/>
      <c r="S33" s="181"/>
      <c r="T33" s="53"/>
      <c r="V33" s="105"/>
      <c r="W33" s="196"/>
      <c r="X33" s="20"/>
      <c r="Y33" s="20"/>
      <c r="AA33"/>
      <c r="AB33"/>
    </row>
    <row r="34" spans="1:28" ht="12.75">
      <c r="A34" s="82">
        <v>27</v>
      </c>
      <c r="B34" s="393" t="s">
        <v>478</v>
      </c>
      <c r="C34" s="38">
        <v>24592</v>
      </c>
      <c r="D34" s="38" t="s">
        <v>479</v>
      </c>
      <c r="E34" s="38" t="s">
        <v>516</v>
      </c>
      <c r="F34" s="38" t="s">
        <v>155</v>
      </c>
      <c r="G34" s="91">
        <f>H34+J34+L34+M34+Q34+N34+T34+W34</f>
        <v>189</v>
      </c>
      <c r="H34" s="200"/>
      <c r="I34" s="189"/>
      <c r="J34" s="184"/>
      <c r="K34" s="315"/>
      <c r="L34" s="110"/>
      <c r="M34" s="111"/>
      <c r="N34" s="57"/>
      <c r="O34" s="53"/>
      <c r="P34" s="52"/>
      <c r="Q34" s="53">
        <v>39</v>
      </c>
      <c r="R34" s="53"/>
      <c r="S34" s="181"/>
      <c r="T34" s="53">
        <v>73</v>
      </c>
      <c r="V34" s="105"/>
      <c r="W34" s="196">
        <v>77</v>
      </c>
      <c r="X34" s="20"/>
      <c r="Y34" s="20"/>
      <c r="AA34"/>
      <c r="AB34"/>
    </row>
    <row r="35" spans="1:28" ht="12.75">
      <c r="A35" s="82">
        <v>28</v>
      </c>
      <c r="B35" s="477" t="s">
        <v>757</v>
      </c>
      <c r="C35" s="478">
        <v>109610</v>
      </c>
      <c r="D35" s="479" t="s">
        <v>758</v>
      </c>
      <c r="E35" s="473" t="s">
        <v>548</v>
      </c>
      <c r="F35" s="479" t="s">
        <v>113</v>
      </c>
      <c r="G35" s="91">
        <f>H35+J35+L35+M35+Q35+N35+R35+I35+P35+T35</f>
        <v>187</v>
      </c>
      <c r="H35" s="200"/>
      <c r="I35" s="459">
        <v>71</v>
      </c>
      <c r="J35" s="184"/>
      <c r="K35" s="315"/>
      <c r="L35" s="110"/>
      <c r="M35" s="111"/>
      <c r="N35" s="57"/>
      <c r="O35" s="53"/>
      <c r="P35" s="52">
        <v>37</v>
      </c>
      <c r="Q35" s="52"/>
      <c r="R35" s="53"/>
      <c r="S35" s="181"/>
      <c r="T35" s="53">
        <v>79</v>
      </c>
      <c r="V35" s="105"/>
      <c r="W35" s="196"/>
      <c r="X35" s="20"/>
      <c r="Y35" s="20"/>
      <c r="AA35"/>
      <c r="AB35"/>
    </row>
    <row r="36" spans="1:28" ht="12.75">
      <c r="A36" s="82">
        <v>29</v>
      </c>
      <c r="B36" s="136" t="s">
        <v>102</v>
      </c>
      <c r="C36" s="139">
        <v>89671</v>
      </c>
      <c r="D36" s="139" t="s">
        <v>235</v>
      </c>
      <c r="E36" s="232" t="s">
        <v>7</v>
      </c>
      <c r="F36" s="232" t="s">
        <v>155</v>
      </c>
      <c r="G36" s="91">
        <f>H36+J36+L36+Q36</f>
        <v>185</v>
      </c>
      <c r="H36" s="195">
        <v>78</v>
      </c>
      <c r="I36" s="107"/>
      <c r="J36" s="314"/>
      <c r="K36" s="314"/>
      <c r="L36" s="110">
        <v>107</v>
      </c>
      <c r="M36" s="110">
        <v>85</v>
      </c>
      <c r="N36" s="53"/>
      <c r="O36" s="53"/>
      <c r="P36" s="74"/>
      <c r="Q36" s="53"/>
      <c r="R36" s="53"/>
      <c r="S36" s="181"/>
      <c r="T36" s="53"/>
      <c r="V36" s="105"/>
      <c r="W36" s="196"/>
      <c r="X36" s="20"/>
      <c r="Y36" s="20"/>
      <c r="AA36"/>
      <c r="AB36"/>
    </row>
    <row r="37" spans="1:28" ht="12.75">
      <c r="A37" s="82">
        <v>30</v>
      </c>
      <c r="B37" s="51" t="s">
        <v>865</v>
      </c>
      <c r="C37" s="123">
        <v>76081</v>
      </c>
      <c r="D37" s="124" t="s">
        <v>866</v>
      </c>
      <c r="E37" s="53" t="s">
        <v>7</v>
      </c>
      <c r="F37" s="53" t="s">
        <v>155</v>
      </c>
      <c r="G37" s="91">
        <f>H37+J37+L37+M37+Q37+N37+R37+S37+K37+O37+T37+U37</f>
        <v>185</v>
      </c>
      <c r="H37" s="200"/>
      <c r="I37" s="189"/>
      <c r="J37" s="184"/>
      <c r="K37" s="315"/>
      <c r="L37" s="110"/>
      <c r="M37" s="111"/>
      <c r="N37" s="57"/>
      <c r="O37" s="53">
        <v>103</v>
      </c>
      <c r="P37" s="52"/>
      <c r="Q37" s="52"/>
      <c r="R37" s="53"/>
      <c r="S37" s="181"/>
      <c r="T37" s="72"/>
      <c r="U37" s="57">
        <v>82</v>
      </c>
      <c r="V37" s="105"/>
      <c r="W37" s="196"/>
      <c r="X37" s="20"/>
      <c r="Y37" s="20"/>
      <c r="AA37"/>
      <c r="AB37"/>
    </row>
    <row r="38" spans="1:28" ht="12.75">
      <c r="A38" s="82">
        <v>31</v>
      </c>
      <c r="B38" s="234" t="s">
        <v>323</v>
      </c>
      <c r="C38" s="135">
        <v>110531</v>
      </c>
      <c r="D38" s="153" t="s">
        <v>324</v>
      </c>
      <c r="E38" s="273" t="s">
        <v>176</v>
      </c>
      <c r="F38" s="273" t="s">
        <v>155</v>
      </c>
      <c r="G38" s="91">
        <f>H38+J38+L38+M38+Q38</f>
        <v>181</v>
      </c>
      <c r="H38" s="279">
        <v>90</v>
      </c>
      <c r="I38" s="187"/>
      <c r="J38" s="261"/>
      <c r="K38" s="314"/>
      <c r="L38" s="110"/>
      <c r="M38" s="110">
        <v>91</v>
      </c>
      <c r="N38" s="53"/>
      <c r="O38" s="53"/>
      <c r="P38" s="74"/>
      <c r="Q38" s="53"/>
      <c r="R38" s="53"/>
      <c r="S38" s="181"/>
      <c r="T38" s="53"/>
      <c r="V38" s="105"/>
      <c r="W38" s="196"/>
      <c r="X38" s="20"/>
      <c r="Y38" s="20"/>
      <c r="AA38"/>
      <c r="AB38"/>
    </row>
    <row r="39" spans="1:28" ht="12.75">
      <c r="A39" s="82">
        <v>32</v>
      </c>
      <c r="B39" s="136" t="s">
        <v>288</v>
      </c>
      <c r="C39" s="782">
        <v>70592</v>
      </c>
      <c r="D39" s="240" t="s">
        <v>289</v>
      </c>
      <c r="E39" s="309" t="s">
        <v>7</v>
      </c>
      <c r="F39" s="232" t="s">
        <v>155</v>
      </c>
      <c r="G39" s="91">
        <f>H39+J39+L39+M39+Q39+O39+U39</f>
        <v>178</v>
      </c>
      <c r="H39" s="197"/>
      <c r="I39" s="187"/>
      <c r="J39" s="314"/>
      <c r="K39" s="314"/>
      <c r="L39" s="110">
        <v>52</v>
      </c>
      <c r="M39" s="110"/>
      <c r="N39" s="53"/>
      <c r="O39" s="53">
        <v>56</v>
      </c>
      <c r="P39" s="52"/>
      <c r="Q39" s="52"/>
      <c r="R39" s="53"/>
      <c r="S39" s="181"/>
      <c r="T39" s="53"/>
      <c r="U39" s="53">
        <v>70</v>
      </c>
      <c r="V39" s="105"/>
      <c r="W39" s="196"/>
      <c r="X39" s="20"/>
      <c r="Y39" s="20"/>
      <c r="AA39"/>
      <c r="AB39"/>
    </row>
    <row r="40" spans="1:28" ht="12.75">
      <c r="A40" s="82">
        <v>33</v>
      </c>
      <c r="B40" s="51" t="s">
        <v>875</v>
      </c>
      <c r="C40" s="53">
        <v>113742</v>
      </c>
      <c r="D40" s="64" t="s">
        <v>876</v>
      </c>
      <c r="E40" s="123" t="s">
        <v>176</v>
      </c>
      <c r="F40" s="53" t="s">
        <v>155</v>
      </c>
      <c r="G40" s="91">
        <f>H40+J40+L40+M40+Q40+N40+R40+S40+K40+O40+T40+U40</f>
        <v>176</v>
      </c>
      <c r="H40" s="200"/>
      <c r="I40" s="189"/>
      <c r="J40" s="184"/>
      <c r="K40" s="315"/>
      <c r="L40" s="110"/>
      <c r="M40" s="111"/>
      <c r="N40" s="57"/>
      <c r="O40" s="53">
        <v>91</v>
      </c>
      <c r="P40" s="52"/>
      <c r="Q40" s="52"/>
      <c r="R40" s="53"/>
      <c r="S40" s="181"/>
      <c r="T40" s="72"/>
      <c r="U40" s="57">
        <v>85</v>
      </c>
      <c r="V40" s="105"/>
      <c r="W40" s="196"/>
      <c r="X40" s="20"/>
      <c r="Y40" s="20"/>
      <c r="AA40"/>
      <c r="AB40"/>
    </row>
    <row r="41" spans="1:28" ht="12.75">
      <c r="A41" s="82">
        <v>34</v>
      </c>
      <c r="B41" s="477" t="s">
        <v>552</v>
      </c>
      <c r="C41" s="478">
        <v>110248</v>
      </c>
      <c r="D41" s="472" t="s">
        <v>747</v>
      </c>
      <c r="E41" s="481" t="s">
        <v>0</v>
      </c>
      <c r="F41" s="473" t="s">
        <v>113</v>
      </c>
      <c r="G41" s="91">
        <f>H41+J41+L41+M41+Q41+N41+R41+I41+P41</f>
        <v>174</v>
      </c>
      <c r="H41" s="200"/>
      <c r="I41" s="459">
        <v>72</v>
      </c>
      <c r="J41" s="184"/>
      <c r="K41" s="315"/>
      <c r="L41" s="110"/>
      <c r="M41" s="111"/>
      <c r="N41" s="57"/>
      <c r="O41" s="53"/>
      <c r="P41" s="52">
        <v>102</v>
      </c>
      <c r="Q41" s="52"/>
      <c r="R41" s="53"/>
      <c r="S41" s="181"/>
      <c r="T41" s="53"/>
      <c r="V41" s="105"/>
      <c r="W41" s="196"/>
      <c r="X41" s="20"/>
      <c r="Y41" s="20"/>
      <c r="AA41"/>
      <c r="AB41"/>
    </row>
    <row r="42" spans="1:28" ht="12.75">
      <c r="A42" s="82">
        <v>35</v>
      </c>
      <c r="B42" s="150" t="s">
        <v>553</v>
      </c>
      <c r="C42" s="421">
        <v>27155</v>
      </c>
      <c r="D42" s="38" t="s">
        <v>554</v>
      </c>
      <c r="E42" s="39" t="s">
        <v>47</v>
      </c>
      <c r="F42" s="88" t="s">
        <v>155</v>
      </c>
      <c r="G42" s="91">
        <f>H42+J42+L42+M42+Q42+N42+R42+P42+I42</f>
        <v>171</v>
      </c>
      <c r="H42" s="200"/>
      <c r="I42" s="189">
        <v>66</v>
      </c>
      <c r="J42" s="184"/>
      <c r="K42" s="315"/>
      <c r="L42" s="110"/>
      <c r="M42" s="111"/>
      <c r="N42" s="57"/>
      <c r="O42" s="53"/>
      <c r="P42" s="53">
        <v>105</v>
      </c>
      <c r="Q42" s="52"/>
      <c r="R42" s="53"/>
      <c r="S42" s="181"/>
      <c r="T42" s="53"/>
      <c r="V42" s="105"/>
      <c r="W42" s="196"/>
      <c r="X42" s="20"/>
      <c r="Y42" s="20"/>
      <c r="AA42"/>
      <c r="AB42"/>
    </row>
    <row r="43" spans="1:28" ht="12.75">
      <c r="A43" s="82">
        <v>36</v>
      </c>
      <c r="B43" s="138" t="s">
        <v>269</v>
      </c>
      <c r="C43" s="58">
        <v>22424</v>
      </c>
      <c r="D43" s="233" t="s">
        <v>270</v>
      </c>
      <c r="E43" s="309" t="s">
        <v>7</v>
      </c>
      <c r="F43" s="533" t="s">
        <v>155</v>
      </c>
      <c r="G43" s="91">
        <f>H43+L43</f>
        <v>169</v>
      </c>
      <c r="H43" s="195">
        <v>66</v>
      </c>
      <c r="I43" s="107"/>
      <c r="J43" s="314"/>
      <c r="K43" s="314"/>
      <c r="L43" s="110">
        <v>103</v>
      </c>
      <c r="M43" s="110">
        <v>81</v>
      </c>
      <c r="N43" s="53"/>
      <c r="O43" s="53"/>
      <c r="P43" s="74"/>
      <c r="Q43" s="53"/>
      <c r="R43" s="53"/>
      <c r="S43" s="181"/>
      <c r="T43" s="53"/>
      <c r="V43" s="105"/>
      <c r="W43" s="196"/>
      <c r="X43" s="20"/>
      <c r="Y43" s="20"/>
      <c r="AA43"/>
      <c r="AB43"/>
    </row>
    <row r="44" spans="1:28" ht="12.75">
      <c r="A44" s="82">
        <v>37</v>
      </c>
      <c r="B44" s="393" t="s">
        <v>442</v>
      </c>
      <c r="C44" s="38">
        <v>24584</v>
      </c>
      <c r="D44" s="38" t="s">
        <v>443</v>
      </c>
      <c r="E44" s="39" t="s">
        <v>516</v>
      </c>
      <c r="F44" s="88" t="s">
        <v>155</v>
      </c>
      <c r="G44" s="91">
        <f>H44+J44+L44+M44+Q44+N44+T44+W44</f>
        <v>162</v>
      </c>
      <c r="H44" s="200"/>
      <c r="I44" s="189"/>
      <c r="J44" s="184"/>
      <c r="K44" s="315"/>
      <c r="L44" s="110"/>
      <c r="M44" s="111"/>
      <c r="N44" s="57"/>
      <c r="O44" s="53"/>
      <c r="P44" s="52"/>
      <c r="Q44" s="53">
        <v>59</v>
      </c>
      <c r="R44" s="53"/>
      <c r="S44" s="181"/>
      <c r="T44" s="53">
        <v>56</v>
      </c>
      <c r="V44" s="105"/>
      <c r="W44" s="196">
        <v>47</v>
      </c>
      <c r="X44" s="20"/>
      <c r="Y44" s="20"/>
      <c r="AA44"/>
      <c r="AB44"/>
    </row>
    <row r="45" spans="1:28" ht="12.75">
      <c r="A45" s="82">
        <v>38</v>
      </c>
      <c r="B45" s="238" t="s">
        <v>187</v>
      </c>
      <c r="C45" s="134">
        <v>76087</v>
      </c>
      <c r="D45" s="134" t="s">
        <v>238</v>
      </c>
      <c r="E45" s="309" t="s">
        <v>7</v>
      </c>
      <c r="F45" s="232" t="s">
        <v>155</v>
      </c>
      <c r="G45" s="91">
        <f>H45+J45+L45+Q45</f>
        <v>158</v>
      </c>
      <c r="H45" s="195">
        <v>76</v>
      </c>
      <c r="I45" s="107"/>
      <c r="J45" s="314"/>
      <c r="K45" s="314"/>
      <c r="L45" s="110">
        <v>82</v>
      </c>
      <c r="M45" s="110">
        <v>52</v>
      </c>
      <c r="N45" s="53"/>
      <c r="O45" s="53"/>
      <c r="P45" s="74"/>
      <c r="Q45" s="53"/>
      <c r="R45" s="53"/>
      <c r="S45" s="181"/>
      <c r="T45" s="53"/>
      <c r="V45" s="105"/>
      <c r="W45" s="196"/>
      <c r="X45" s="20"/>
      <c r="Y45" s="20"/>
      <c r="AA45"/>
      <c r="AB45"/>
    </row>
    <row r="46" spans="1:28" ht="12.75">
      <c r="A46" s="82">
        <v>39</v>
      </c>
      <c r="B46" s="51" t="s">
        <v>867</v>
      </c>
      <c r="C46" s="53">
        <v>113741</v>
      </c>
      <c r="D46" s="64" t="s">
        <v>868</v>
      </c>
      <c r="E46" s="555" t="s">
        <v>176</v>
      </c>
      <c r="F46" s="53" t="s">
        <v>155</v>
      </c>
      <c r="G46" s="91">
        <f>H46+J46+L46+M46+Q46+N46+R46+S46+K46+O46+T46+U46</f>
        <v>153</v>
      </c>
      <c r="H46" s="200"/>
      <c r="I46" s="189"/>
      <c r="J46" s="184"/>
      <c r="K46" s="315"/>
      <c r="L46" s="110"/>
      <c r="M46" s="111"/>
      <c r="N46" s="57"/>
      <c r="O46" s="53">
        <v>82</v>
      </c>
      <c r="P46" s="52"/>
      <c r="Q46" s="52"/>
      <c r="R46" s="53"/>
      <c r="S46" s="181"/>
      <c r="T46" s="72"/>
      <c r="U46" s="57">
        <v>71</v>
      </c>
      <c r="V46" s="105"/>
      <c r="W46" s="196"/>
      <c r="X46" s="20"/>
      <c r="Y46" s="20"/>
      <c r="AA46"/>
      <c r="AB46"/>
    </row>
    <row r="47" spans="1:28" ht="12.75">
      <c r="A47" s="82">
        <v>40</v>
      </c>
      <c r="B47" s="370" t="s">
        <v>360</v>
      </c>
      <c r="C47" s="368">
        <v>62098</v>
      </c>
      <c r="D47" s="368" t="s">
        <v>137</v>
      </c>
      <c r="E47" s="376" t="s">
        <v>8</v>
      </c>
      <c r="F47" s="368" t="s">
        <v>134</v>
      </c>
      <c r="G47" s="91">
        <f>H47+J47+L47+M47+Q47+N47</f>
        <v>151</v>
      </c>
      <c r="H47" s="200"/>
      <c r="I47" s="189"/>
      <c r="J47" s="184">
        <v>67</v>
      </c>
      <c r="K47" s="315"/>
      <c r="L47" s="110"/>
      <c r="M47" s="111"/>
      <c r="N47" s="57">
        <v>84</v>
      </c>
      <c r="O47" s="53"/>
      <c r="P47" s="74"/>
      <c r="Q47" s="53"/>
      <c r="R47" s="53"/>
      <c r="S47" s="181"/>
      <c r="T47" s="98"/>
      <c r="U47" s="98"/>
      <c r="V47" s="105"/>
      <c r="W47" s="196"/>
      <c r="X47" s="20"/>
      <c r="Y47" s="20"/>
      <c r="AA47"/>
      <c r="AB47"/>
    </row>
    <row r="48" spans="1:28" ht="12.75">
      <c r="A48" s="82">
        <v>41</v>
      </c>
      <c r="B48" s="369" t="s">
        <v>145</v>
      </c>
      <c r="C48" s="366">
        <v>16229</v>
      </c>
      <c r="D48" s="366">
        <v>702</v>
      </c>
      <c r="E48" s="376" t="s">
        <v>42</v>
      </c>
      <c r="F48" s="366" t="s">
        <v>134</v>
      </c>
      <c r="G48" s="91">
        <f>H48+J48+L48+M48+Q48+N48+T48+W48</f>
        <v>151</v>
      </c>
      <c r="H48" s="200"/>
      <c r="I48" s="189"/>
      <c r="J48" s="184">
        <v>115</v>
      </c>
      <c r="K48" s="315"/>
      <c r="L48" s="110"/>
      <c r="M48" s="111"/>
      <c r="N48" s="57">
        <v>36</v>
      </c>
      <c r="O48" s="53"/>
      <c r="P48" s="74"/>
      <c r="Q48" s="53"/>
      <c r="R48" s="53"/>
      <c r="S48" s="181"/>
      <c r="T48" s="98"/>
      <c r="U48" s="98"/>
      <c r="V48" s="105"/>
      <c r="W48" s="196"/>
      <c r="X48" s="20"/>
      <c r="Y48" s="20"/>
      <c r="AA48"/>
      <c r="AB48"/>
    </row>
    <row r="49" spans="1:28" ht="12.75">
      <c r="A49" s="82">
        <v>42</v>
      </c>
      <c r="B49" s="393" t="s">
        <v>438</v>
      </c>
      <c r="C49" s="38">
        <v>24594</v>
      </c>
      <c r="D49" s="38" t="s">
        <v>439</v>
      </c>
      <c r="E49" s="39" t="s">
        <v>516</v>
      </c>
      <c r="F49" s="38" t="s">
        <v>155</v>
      </c>
      <c r="G49" s="91">
        <f>H49+J49+L49+M49+Q49+N49+W49</f>
        <v>150</v>
      </c>
      <c r="H49" s="200"/>
      <c r="I49" s="189"/>
      <c r="J49" s="184"/>
      <c r="K49" s="315"/>
      <c r="L49" s="110"/>
      <c r="M49" s="111"/>
      <c r="N49" s="57"/>
      <c r="O49" s="53"/>
      <c r="P49" s="52"/>
      <c r="Q49" s="53">
        <v>60</v>
      </c>
      <c r="R49" s="53"/>
      <c r="S49" s="181"/>
      <c r="T49" s="53"/>
      <c r="V49" s="105"/>
      <c r="W49" s="196">
        <v>90</v>
      </c>
      <c r="X49" s="20"/>
      <c r="Y49" s="20"/>
      <c r="AA49"/>
      <c r="AB49"/>
    </row>
    <row r="50" spans="1:28" ht="12.75">
      <c r="A50" s="82">
        <v>43</v>
      </c>
      <c r="B50" s="393" t="s">
        <v>612</v>
      </c>
      <c r="C50" s="421">
        <v>24542</v>
      </c>
      <c r="D50" s="38" t="s">
        <v>613</v>
      </c>
      <c r="E50" s="39" t="s">
        <v>516</v>
      </c>
      <c r="F50" s="38" t="s">
        <v>155</v>
      </c>
      <c r="G50" s="91">
        <f>H50+J50+L50+M50+Q50+N50+T50+W50+P50</f>
        <v>149</v>
      </c>
      <c r="H50" s="200"/>
      <c r="I50" s="189"/>
      <c r="J50" s="184"/>
      <c r="K50" s="315"/>
      <c r="L50" s="110"/>
      <c r="M50" s="111"/>
      <c r="N50" s="57"/>
      <c r="O50" s="53"/>
      <c r="P50" s="53">
        <v>82</v>
      </c>
      <c r="Q50" s="52">
        <v>67</v>
      </c>
      <c r="R50" s="53"/>
      <c r="S50" s="181"/>
      <c r="T50" s="53"/>
      <c r="V50" s="105"/>
      <c r="W50" s="196"/>
      <c r="X50" s="20"/>
      <c r="Y50" s="20"/>
      <c r="AA50"/>
      <c r="AB50"/>
    </row>
    <row r="51" spans="1:28" ht="12.75">
      <c r="A51" s="82">
        <v>44</v>
      </c>
      <c r="B51" s="564" t="s">
        <v>850</v>
      </c>
      <c r="C51" s="420">
        <v>68487</v>
      </c>
      <c r="D51" s="420" t="s">
        <v>851</v>
      </c>
      <c r="E51" s="38" t="s">
        <v>34</v>
      </c>
      <c r="F51" s="38" t="s">
        <v>155</v>
      </c>
      <c r="G51" s="91">
        <f>H51+J51+L51+M51+Q51+N51+R51+S51+K51+O51+T51+V51</f>
        <v>148</v>
      </c>
      <c r="H51" s="189"/>
      <c r="I51" s="326"/>
      <c r="J51" s="328"/>
      <c r="K51" s="317"/>
      <c r="L51" s="303"/>
      <c r="M51" s="377"/>
      <c r="N51" s="378"/>
      <c r="O51" s="277"/>
      <c r="P51" s="304"/>
      <c r="Q51" s="304"/>
      <c r="R51" s="277"/>
      <c r="S51" s="305"/>
      <c r="T51" s="330">
        <v>59</v>
      </c>
      <c r="U51" s="277"/>
      <c r="V51" s="307">
        <v>89</v>
      </c>
      <c r="W51" s="308">
        <v>64</v>
      </c>
      <c r="X51" s="20"/>
      <c r="Y51" s="20"/>
      <c r="AA51"/>
      <c r="AB51"/>
    </row>
    <row r="52" spans="1:28" ht="14.25" customHeight="1">
      <c r="A52" s="82">
        <v>45</v>
      </c>
      <c r="B52" s="63" t="s">
        <v>166</v>
      </c>
      <c r="C52" s="38">
        <v>16106</v>
      </c>
      <c r="D52" s="121" t="s">
        <v>167</v>
      </c>
      <c r="E52" s="38" t="s">
        <v>42</v>
      </c>
      <c r="F52" s="38" t="s">
        <v>155</v>
      </c>
      <c r="G52" s="91">
        <f>H52+J52+L52+M52+Q52+N52+T52+W52</f>
        <v>148</v>
      </c>
      <c r="H52" s="107"/>
      <c r="I52" s="311"/>
      <c r="J52" s="302">
        <v>50</v>
      </c>
      <c r="K52" s="317"/>
      <c r="L52" s="312"/>
      <c r="M52" s="312"/>
      <c r="N52" s="304"/>
      <c r="O52" s="277"/>
      <c r="P52" s="304"/>
      <c r="Q52" s="304">
        <v>48</v>
      </c>
      <c r="R52" s="277"/>
      <c r="S52" s="305"/>
      <c r="T52" s="277"/>
      <c r="U52" s="277"/>
      <c r="V52" s="307"/>
      <c r="W52" s="308">
        <v>50</v>
      </c>
      <c r="X52" s="20"/>
      <c r="Y52" s="20"/>
      <c r="AA52"/>
      <c r="AB52"/>
    </row>
    <row r="53" spans="1:28" ht="12.75">
      <c r="A53" s="82">
        <v>46</v>
      </c>
      <c r="B53" s="51" t="s">
        <v>869</v>
      </c>
      <c r="C53" s="72">
        <v>246896</v>
      </c>
      <c r="D53" s="64" t="s">
        <v>870</v>
      </c>
      <c r="E53" s="53" t="s">
        <v>5</v>
      </c>
      <c r="F53" s="53" t="s">
        <v>113</v>
      </c>
      <c r="G53" s="91">
        <f>H53+J53+L53+M53+Q53+N53+R53+S53+K53+O53+T53+U53</f>
        <v>146</v>
      </c>
      <c r="H53" s="189"/>
      <c r="I53" s="326"/>
      <c r="J53" s="328"/>
      <c r="K53" s="317"/>
      <c r="L53" s="303"/>
      <c r="M53" s="377"/>
      <c r="N53" s="378"/>
      <c r="O53" s="277">
        <v>84</v>
      </c>
      <c r="P53" s="304"/>
      <c r="Q53" s="304"/>
      <c r="R53" s="277"/>
      <c r="S53" s="305"/>
      <c r="T53" s="330"/>
      <c r="U53" s="378">
        <v>62</v>
      </c>
      <c r="V53" s="307"/>
      <c r="W53" s="308"/>
      <c r="X53" s="20"/>
      <c r="Y53" s="20"/>
      <c r="AA53"/>
      <c r="AB53"/>
    </row>
    <row r="54" spans="1:28" ht="12.75">
      <c r="A54" s="82">
        <v>47</v>
      </c>
      <c r="B54" s="470" t="s">
        <v>759</v>
      </c>
      <c r="C54" s="242">
        <v>118777</v>
      </c>
      <c r="D54" s="242" t="s">
        <v>95</v>
      </c>
      <c r="E54" s="232" t="s">
        <v>7</v>
      </c>
      <c r="F54" s="232" t="s">
        <v>113</v>
      </c>
      <c r="G54" s="91">
        <f>H54+J54+L54+M54+Q54+I54</f>
        <v>146</v>
      </c>
      <c r="H54" s="107"/>
      <c r="I54" s="311">
        <v>74</v>
      </c>
      <c r="J54" s="328"/>
      <c r="K54" s="317"/>
      <c r="L54" s="303">
        <v>72</v>
      </c>
      <c r="M54" s="303"/>
      <c r="N54" s="277"/>
      <c r="O54" s="277"/>
      <c r="P54" s="304"/>
      <c r="Q54" s="304"/>
      <c r="R54" s="277"/>
      <c r="S54" s="305"/>
      <c r="T54" s="277"/>
      <c r="U54" s="277"/>
      <c r="V54" s="307"/>
      <c r="W54" s="308"/>
      <c r="X54" s="20"/>
      <c r="Y54" s="20"/>
      <c r="AA54"/>
      <c r="AB54"/>
    </row>
    <row r="55" spans="1:28" ht="12.75">
      <c r="A55" s="82">
        <v>48</v>
      </c>
      <c r="B55" s="470" t="s">
        <v>55</v>
      </c>
      <c r="C55" s="471">
        <v>21827</v>
      </c>
      <c r="D55" s="472" t="s">
        <v>89</v>
      </c>
      <c r="E55" s="473" t="s">
        <v>7</v>
      </c>
      <c r="F55" s="473" t="s">
        <v>155</v>
      </c>
      <c r="G55" s="91">
        <f>H55+J55+L55+M55+Q55+N55+T55+W55+I55</f>
        <v>146</v>
      </c>
      <c r="H55" s="189"/>
      <c r="I55" s="510">
        <v>82</v>
      </c>
      <c r="J55" s="328"/>
      <c r="K55" s="317"/>
      <c r="L55" s="303">
        <v>64</v>
      </c>
      <c r="M55" s="377"/>
      <c r="N55" s="378"/>
      <c r="O55" s="277"/>
      <c r="P55" s="304"/>
      <c r="Q55" s="304"/>
      <c r="R55" s="277"/>
      <c r="S55" s="305"/>
      <c r="T55" s="277"/>
      <c r="U55" s="277"/>
      <c r="V55" s="307"/>
      <c r="W55" s="308"/>
      <c r="X55" s="20"/>
      <c r="Y55" s="20"/>
      <c r="AA55"/>
      <c r="AB55"/>
    </row>
    <row r="56" spans="1:28" ht="12.75">
      <c r="A56" s="82">
        <v>49</v>
      </c>
      <c r="B56" s="234" t="s">
        <v>328</v>
      </c>
      <c r="C56" s="123">
        <v>110970</v>
      </c>
      <c r="D56" s="124" t="s">
        <v>185</v>
      </c>
      <c r="E56" s="273" t="s">
        <v>7</v>
      </c>
      <c r="F56" s="273" t="s">
        <v>113</v>
      </c>
      <c r="G56" s="91">
        <f>H56+J56+L56+M56+Q56</f>
        <v>143</v>
      </c>
      <c r="H56" s="459">
        <v>67</v>
      </c>
      <c r="I56" s="301"/>
      <c r="J56" s="302"/>
      <c r="K56" s="316"/>
      <c r="L56" s="303"/>
      <c r="M56" s="303">
        <v>76</v>
      </c>
      <c r="N56" s="277"/>
      <c r="O56" s="277"/>
      <c r="P56" s="401"/>
      <c r="Q56" s="277"/>
      <c r="R56" s="277"/>
      <c r="S56" s="305"/>
      <c r="T56" s="277"/>
      <c r="U56" s="277"/>
      <c r="V56" s="307"/>
      <c r="W56" s="308"/>
      <c r="X56" s="20"/>
      <c r="Y56" s="20"/>
      <c r="AA56"/>
      <c r="AB56"/>
    </row>
    <row r="57" spans="1:28" ht="12.75">
      <c r="A57" s="82">
        <v>50</v>
      </c>
      <c r="B57" s="564" t="s">
        <v>852</v>
      </c>
      <c r="C57" s="420">
        <v>78997</v>
      </c>
      <c r="D57" s="420" t="s">
        <v>853</v>
      </c>
      <c r="E57" s="38" t="s">
        <v>34</v>
      </c>
      <c r="F57" s="38" t="s">
        <v>155</v>
      </c>
      <c r="G57" s="91">
        <f>H57+J57+L57+M57+Q57+N57+R57+S57+K57+O57+T57+W57</f>
        <v>142</v>
      </c>
      <c r="H57" s="189"/>
      <c r="I57" s="326"/>
      <c r="J57" s="328"/>
      <c r="K57" s="317"/>
      <c r="L57" s="303"/>
      <c r="M57" s="377"/>
      <c r="N57" s="378"/>
      <c r="O57" s="277"/>
      <c r="P57" s="304"/>
      <c r="Q57" s="304"/>
      <c r="R57" s="277"/>
      <c r="S57" s="305"/>
      <c r="T57" s="330">
        <v>57</v>
      </c>
      <c r="U57" s="277"/>
      <c r="V57" s="307">
        <v>54</v>
      </c>
      <c r="W57" s="308">
        <v>85</v>
      </c>
      <c r="X57" s="20"/>
      <c r="Y57" s="20"/>
      <c r="AA57"/>
      <c r="AB57"/>
    </row>
    <row r="58" spans="1:28" ht="12.75">
      <c r="A58" s="82">
        <v>51</v>
      </c>
      <c r="B58" s="564" t="s">
        <v>845</v>
      </c>
      <c r="C58" s="420">
        <v>68488</v>
      </c>
      <c r="D58" s="420" t="s">
        <v>846</v>
      </c>
      <c r="E58" s="38" t="s">
        <v>34</v>
      </c>
      <c r="F58" s="38" t="s">
        <v>155</v>
      </c>
      <c r="G58" s="91">
        <f>H58+J58+L58+M58+Q58+N58+R58+S58+K58+O58+T58+W58</f>
        <v>142</v>
      </c>
      <c r="H58" s="189"/>
      <c r="I58" s="326"/>
      <c r="J58" s="328"/>
      <c r="K58" s="317"/>
      <c r="L58" s="303"/>
      <c r="M58" s="377"/>
      <c r="N58" s="378"/>
      <c r="O58" s="277"/>
      <c r="P58" s="304"/>
      <c r="Q58" s="304"/>
      <c r="R58" s="277"/>
      <c r="S58" s="305"/>
      <c r="T58" s="330">
        <v>74</v>
      </c>
      <c r="U58" s="277"/>
      <c r="V58" s="307"/>
      <c r="W58" s="308">
        <v>68</v>
      </c>
      <c r="X58" s="20"/>
      <c r="Y58" s="20"/>
      <c r="AA58"/>
      <c r="AB58"/>
    </row>
    <row r="59" spans="1:28" ht="12.75">
      <c r="A59" s="82">
        <v>52</v>
      </c>
      <c r="B59" s="86" t="s">
        <v>771</v>
      </c>
      <c r="C59" s="779">
        <v>80188</v>
      </c>
      <c r="D59" s="779" t="s">
        <v>772</v>
      </c>
      <c r="E59" s="62" t="s">
        <v>42</v>
      </c>
      <c r="F59" s="38" t="s">
        <v>113</v>
      </c>
      <c r="G59" s="91">
        <f>H59+J59+L59+M59+Q59+N59+R59+S59+K59+T59</f>
        <v>140</v>
      </c>
      <c r="H59" s="189"/>
      <c r="I59" s="326"/>
      <c r="J59" s="328"/>
      <c r="K59" s="399">
        <v>77</v>
      </c>
      <c r="L59" s="303"/>
      <c r="M59" s="377"/>
      <c r="N59" s="378"/>
      <c r="O59" s="277"/>
      <c r="P59" s="304"/>
      <c r="Q59" s="304"/>
      <c r="R59" s="277"/>
      <c r="S59" s="305"/>
      <c r="T59" s="277">
        <v>63</v>
      </c>
      <c r="U59" s="277"/>
      <c r="V59" s="307"/>
      <c r="W59" s="308"/>
      <c r="X59" s="20"/>
      <c r="Y59" s="20"/>
      <c r="AA59"/>
      <c r="AB59"/>
    </row>
    <row r="60" spans="1:28" ht="12.75">
      <c r="A60" s="82">
        <v>53</v>
      </c>
      <c r="B60" s="142" t="s">
        <v>325</v>
      </c>
      <c r="C60" s="123">
        <v>93340</v>
      </c>
      <c r="D60" s="124" t="s">
        <v>326</v>
      </c>
      <c r="E60" s="273" t="s">
        <v>7</v>
      </c>
      <c r="F60" s="273" t="s">
        <v>113</v>
      </c>
      <c r="G60" s="91">
        <f>H60+J60+L60+M60+Q60</f>
        <v>138</v>
      </c>
      <c r="H60" s="459">
        <v>61</v>
      </c>
      <c r="I60" s="301"/>
      <c r="J60" s="302"/>
      <c r="K60" s="316"/>
      <c r="L60" s="303"/>
      <c r="M60" s="303">
        <v>77</v>
      </c>
      <c r="N60" s="277"/>
      <c r="O60" s="277"/>
      <c r="P60" s="304"/>
      <c r="Q60" s="304"/>
      <c r="R60" s="277"/>
      <c r="S60" s="676"/>
      <c r="T60" s="277"/>
      <c r="U60" s="277"/>
      <c r="V60" s="307"/>
      <c r="W60" s="308"/>
      <c r="X60" s="20"/>
      <c r="Y60" s="20"/>
      <c r="AA60"/>
      <c r="AB60"/>
    </row>
    <row r="61" spans="1:28" ht="12.75">
      <c r="A61" s="82">
        <v>54</v>
      </c>
      <c r="B61" s="231" t="s">
        <v>333</v>
      </c>
      <c r="C61" s="123">
        <v>68282</v>
      </c>
      <c r="D61" s="124" t="s">
        <v>334</v>
      </c>
      <c r="E61" s="273" t="s">
        <v>7</v>
      </c>
      <c r="F61" s="273" t="s">
        <v>155</v>
      </c>
      <c r="G61" s="91">
        <f>H61+J61+L61+M61+Q61</f>
        <v>138</v>
      </c>
      <c r="H61" s="459">
        <v>66</v>
      </c>
      <c r="I61" s="301"/>
      <c r="J61" s="302"/>
      <c r="K61" s="316"/>
      <c r="L61" s="303"/>
      <c r="M61" s="303">
        <v>72</v>
      </c>
      <c r="N61" s="277"/>
      <c r="O61" s="277"/>
      <c r="P61" s="401"/>
      <c r="Q61" s="277"/>
      <c r="R61" s="277"/>
      <c r="S61" s="676"/>
      <c r="T61" s="277"/>
      <c r="U61" s="277"/>
      <c r="V61" s="307"/>
      <c r="W61" s="308"/>
      <c r="X61" s="20"/>
      <c r="Y61" s="20"/>
      <c r="AA61"/>
      <c r="AB61"/>
    </row>
    <row r="62" spans="1:28" ht="12.75">
      <c r="A62" s="82">
        <v>55</v>
      </c>
      <c r="B62" s="239" t="s">
        <v>262</v>
      </c>
      <c r="C62" s="134">
        <v>103944</v>
      </c>
      <c r="D62" s="134" t="s">
        <v>182</v>
      </c>
      <c r="E62" s="232" t="s">
        <v>7</v>
      </c>
      <c r="F62" s="232" t="s">
        <v>155</v>
      </c>
      <c r="G62" s="91">
        <f>U62+O62+M62</f>
        <v>136</v>
      </c>
      <c r="H62" s="323">
        <v>23</v>
      </c>
      <c r="I62" s="326"/>
      <c r="J62" s="328"/>
      <c r="K62" s="317"/>
      <c r="L62" s="303">
        <v>13</v>
      </c>
      <c r="M62" s="110">
        <v>33</v>
      </c>
      <c r="N62" s="277"/>
      <c r="O62" s="277">
        <v>55</v>
      </c>
      <c r="P62" s="304"/>
      <c r="Q62" s="304"/>
      <c r="R62" s="277"/>
      <c r="S62" s="305"/>
      <c r="T62" s="277"/>
      <c r="U62" s="277">
        <v>48</v>
      </c>
      <c r="V62" s="307"/>
      <c r="W62" s="308"/>
      <c r="X62" s="20"/>
      <c r="Y62" s="20"/>
      <c r="AA62"/>
      <c r="AB62"/>
    </row>
    <row r="63" spans="1:28" ht="12.75">
      <c r="A63" s="82">
        <v>56</v>
      </c>
      <c r="B63" s="393" t="s">
        <v>428</v>
      </c>
      <c r="C63" s="38">
        <v>82806</v>
      </c>
      <c r="D63" s="38" t="s">
        <v>429</v>
      </c>
      <c r="E63" s="38" t="s">
        <v>1</v>
      </c>
      <c r="F63" s="38" t="s">
        <v>113</v>
      </c>
      <c r="G63" s="91">
        <f>H63+J63+L63+M63+Q63+N63+T63</f>
        <v>135</v>
      </c>
      <c r="H63" s="323"/>
      <c r="I63" s="326"/>
      <c r="J63" s="328"/>
      <c r="K63" s="317"/>
      <c r="L63" s="303"/>
      <c r="M63" s="111"/>
      <c r="N63" s="378"/>
      <c r="O63" s="277"/>
      <c r="P63" s="304"/>
      <c r="Q63" s="277">
        <v>65</v>
      </c>
      <c r="R63" s="277"/>
      <c r="S63" s="305"/>
      <c r="T63" s="277">
        <v>70</v>
      </c>
      <c r="U63" s="277"/>
      <c r="V63" s="307"/>
      <c r="W63" s="308"/>
      <c r="X63" s="20"/>
      <c r="Y63" s="20"/>
      <c r="AA63"/>
      <c r="AB63"/>
    </row>
    <row r="64" spans="1:28" ht="12.75">
      <c r="A64" s="82">
        <v>57</v>
      </c>
      <c r="B64" s="564" t="s">
        <v>808</v>
      </c>
      <c r="C64" s="420">
        <v>31096</v>
      </c>
      <c r="D64" s="420" t="s">
        <v>375</v>
      </c>
      <c r="E64" s="38" t="s">
        <v>1</v>
      </c>
      <c r="F64" s="38" t="s">
        <v>155</v>
      </c>
      <c r="G64" s="91">
        <f>H64+J64+L64+M64+Q64+N64+R64+S64+K64+O64+T64+V64</f>
        <v>135</v>
      </c>
      <c r="H64" s="323"/>
      <c r="I64" s="326"/>
      <c r="J64" s="328"/>
      <c r="K64" s="317"/>
      <c r="L64" s="303"/>
      <c r="M64" s="111"/>
      <c r="N64" s="378"/>
      <c r="O64" s="277"/>
      <c r="P64" s="304"/>
      <c r="Q64" s="304"/>
      <c r="R64" s="277"/>
      <c r="S64" s="305"/>
      <c r="T64" s="330">
        <v>62</v>
      </c>
      <c r="U64" s="277"/>
      <c r="V64" s="307">
        <v>73</v>
      </c>
      <c r="W64" s="308">
        <v>67</v>
      </c>
      <c r="X64" s="20"/>
      <c r="Y64" s="20"/>
      <c r="AA64"/>
      <c r="AB64"/>
    </row>
    <row r="65" spans="1:28" ht="12.75">
      <c r="A65" s="82">
        <v>58</v>
      </c>
      <c r="B65" s="150" t="s">
        <v>615</v>
      </c>
      <c r="C65" s="38">
        <v>92347</v>
      </c>
      <c r="D65" s="38" t="s">
        <v>616</v>
      </c>
      <c r="E65" s="38" t="s">
        <v>548</v>
      </c>
      <c r="F65" s="38" t="s">
        <v>113</v>
      </c>
      <c r="G65" s="91">
        <f>H65+J65+L65+M65+Q65+N65+R65+P65+I65</f>
        <v>134</v>
      </c>
      <c r="H65" s="323"/>
      <c r="I65" s="326">
        <v>57</v>
      </c>
      <c r="J65" s="328"/>
      <c r="K65" s="317"/>
      <c r="L65" s="303"/>
      <c r="M65" s="111"/>
      <c r="N65" s="378"/>
      <c r="O65" s="277"/>
      <c r="P65" s="277">
        <v>77</v>
      </c>
      <c r="Q65" s="304"/>
      <c r="R65" s="277"/>
      <c r="S65" s="305"/>
      <c r="T65" s="277"/>
      <c r="U65" s="277"/>
      <c r="V65" s="307"/>
      <c r="W65" s="308"/>
      <c r="X65" s="20"/>
      <c r="Y65" s="20"/>
      <c r="AA65"/>
      <c r="AB65"/>
    </row>
    <row r="66" spans="1:28" ht="12.75">
      <c r="A66" s="82">
        <v>59</v>
      </c>
      <c r="B66" s="125" t="s">
        <v>131</v>
      </c>
      <c r="C66" s="38">
        <v>72058</v>
      </c>
      <c r="D66" s="38">
        <v>2569</v>
      </c>
      <c r="E66" s="38" t="s">
        <v>42</v>
      </c>
      <c r="F66" s="38" t="s">
        <v>132</v>
      </c>
      <c r="G66" s="91">
        <f>H66+J66+L66+M66+Q66</f>
        <v>134</v>
      </c>
      <c r="H66" s="300"/>
      <c r="I66" s="301"/>
      <c r="J66" s="302">
        <v>75</v>
      </c>
      <c r="K66" s="316">
        <v>43</v>
      </c>
      <c r="L66" s="303"/>
      <c r="M66" s="110"/>
      <c r="N66" s="277"/>
      <c r="O66" s="277"/>
      <c r="P66" s="304"/>
      <c r="Q66" s="304">
        <v>59</v>
      </c>
      <c r="R66" s="277"/>
      <c r="S66" s="305"/>
      <c r="T66" s="277"/>
      <c r="U66" s="277"/>
      <c r="V66" s="307"/>
      <c r="W66" s="308"/>
      <c r="X66" s="20"/>
      <c r="Y66" s="20"/>
      <c r="AA66"/>
      <c r="AB66"/>
    </row>
    <row r="67" spans="1:28" ht="12.75">
      <c r="A67" s="82">
        <v>60</v>
      </c>
      <c r="B67" s="239" t="s">
        <v>279</v>
      </c>
      <c r="C67" s="140">
        <v>109719</v>
      </c>
      <c r="D67" s="140" t="s">
        <v>183</v>
      </c>
      <c r="E67" s="232" t="s">
        <v>7</v>
      </c>
      <c r="F67" s="232" t="s">
        <v>113</v>
      </c>
      <c r="G67" s="91">
        <f>H67+J67+L67+Q67</f>
        <v>131</v>
      </c>
      <c r="H67" s="300">
        <v>50</v>
      </c>
      <c r="I67" s="301"/>
      <c r="J67" s="316"/>
      <c r="K67" s="316"/>
      <c r="L67" s="303">
        <v>81</v>
      </c>
      <c r="M67" s="110">
        <v>50</v>
      </c>
      <c r="N67" s="277"/>
      <c r="O67" s="277"/>
      <c r="P67" s="434"/>
      <c r="Q67" s="434"/>
      <c r="R67" s="331"/>
      <c r="S67" s="305"/>
      <c r="T67" s="277"/>
      <c r="U67" s="277"/>
      <c r="V67" s="307"/>
      <c r="W67" s="308"/>
      <c r="X67" s="20"/>
      <c r="Y67" s="20"/>
      <c r="AA67"/>
      <c r="AB67"/>
    </row>
    <row r="68" spans="1:28" ht="12.75">
      <c r="A68" s="82">
        <v>61</v>
      </c>
      <c r="B68" s="477" t="s">
        <v>753</v>
      </c>
      <c r="C68" s="478">
        <v>29797</v>
      </c>
      <c r="D68" s="479">
        <v>3485</v>
      </c>
      <c r="E68" s="479" t="s">
        <v>754</v>
      </c>
      <c r="F68" s="479" t="s">
        <v>155</v>
      </c>
      <c r="G68" s="91">
        <f>H68+J68+L68+M68+Q68+N68+R68+I68+W68</f>
        <v>125</v>
      </c>
      <c r="H68" s="323"/>
      <c r="I68" s="510">
        <v>64</v>
      </c>
      <c r="J68" s="328"/>
      <c r="K68" s="317"/>
      <c r="L68" s="303"/>
      <c r="M68" s="111"/>
      <c r="N68" s="378"/>
      <c r="O68" s="277"/>
      <c r="P68" s="304"/>
      <c r="Q68" s="304"/>
      <c r="R68" s="277"/>
      <c r="S68" s="305"/>
      <c r="T68" s="277"/>
      <c r="U68" s="277"/>
      <c r="V68" s="307"/>
      <c r="W68" s="308">
        <v>61</v>
      </c>
      <c r="X68" s="20"/>
      <c r="Y68" s="20"/>
      <c r="AA68"/>
      <c r="AB68"/>
    </row>
    <row r="69" spans="1:28" ht="12.75">
      <c r="A69" s="82">
        <v>62</v>
      </c>
      <c r="B69" s="150" t="s">
        <v>618</v>
      </c>
      <c r="C69" s="38">
        <v>92338</v>
      </c>
      <c r="D69" s="38" t="s">
        <v>619</v>
      </c>
      <c r="E69" s="38" t="s">
        <v>548</v>
      </c>
      <c r="F69" s="38" t="s">
        <v>113</v>
      </c>
      <c r="G69" s="91">
        <f>H69+J69+L69+M69+Q69+N69+R69+P69+I69</f>
        <v>123</v>
      </c>
      <c r="H69" s="323"/>
      <c r="I69" s="326">
        <v>49</v>
      </c>
      <c r="J69" s="328"/>
      <c r="K69" s="317"/>
      <c r="L69" s="303"/>
      <c r="M69" s="111"/>
      <c r="N69" s="378"/>
      <c r="O69" s="277"/>
      <c r="P69" s="277">
        <v>74</v>
      </c>
      <c r="Q69" s="304"/>
      <c r="R69" s="277"/>
      <c r="S69" s="305"/>
      <c r="T69" s="277"/>
      <c r="U69" s="277"/>
      <c r="V69" s="307"/>
      <c r="W69" s="308"/>
      <c r="X69" s="20"/>
      <c r="Y69" s="20"/>
      <c r="AA69"/>
      <c r="AB69"/>
    </row>
    <row r="70" spans="1:28" ht="12.75">
      <c r="A70" s="82">
        <v>63</v>
      </c>
      <c r="B70" s="150" t="s">
        <v>564</v>
      </c>
      <c r="C70" s="38">
        <v>85422</v>
      </c>
      <c r="D70" s="38" t="s">
        <v>565</v>
      </c>
      <c r="E70" s="38" t="s">
        <v>0</v>
      </c>
      <c r="F70" s="38" t="s">
        <v>113</v>
      </c>
      <c r="G70" s="91">
        <f>H70+J70+L70+M70+Q70+N70+R70+P70+I70</f>
        <v>120</v>
      </c>
      <c r="H70" s="323"/>
      <c r="I70" s="326">
        <v>61</v>
      </c>
      <c r="J70" s="328"/>
      <c r="K70" s="317"/>
      <c r="L70" s="303"/>
      <c r="M70" s="111"/>
      <c r="N70" s="378"/>
      <c r="O70" s="277"/>
      <c r="P70" s="277">
        <v>59</v>
      </c>
      <c r="Q70" s="304"/>
      <c r="R70" s="277"/>
      <c r="S70" s="305"/>
      <c r="T70" s="277"/>
      <c r="U70" s="277"/>
      <c r="V70" s="307"/>
      <c r="W70" s="308"/>
      <c r="X70" s="20"/>
      <c r="Y70" s="20"/>
      <c r="AA70"/>
      <c r="AB70"/>
    </row>
    <row r="71" spans="1:28" ht="12.75">
      <c r="A71" s="82">
        <v>64</v>
      </c>
      <c r="B71" s="150" t="s">
        <v>589</v>
      </c>
      <c r="C71" s="421">
        <v>85418</v>
      </c>
      <c r="D71" s="38" t="s">
        <v>617</v>
      </c>
      <c r="E71" s="38" t="s">
        <v>0</v>
      </c>
      <c r="F71" s="38" t="s">
        <v>155</v>
      </c>
      <c r="G71" s="91">
        <f>H71+J71+L71+M71+Q71+N71+R71+P71+I71</f>
        <v>120</v>
      </c>
      <c r="H71" s="323"/>
      <c r="I71" s="326">
        <v>45</v>
      </c>
      <c r="J71" s="328"/>
      <c r="K71" s="317"/>
      <c r="L71" s="303"/>
      <c r="M71" s="111"/>
      <c r="N71" s="378"/>
      <c r="O71" s="277"/>
      <c r="P71" s="277">
        <v>75</v>
      </c>
      <c r="Q71" s="304"/>
      <c r="R71" s="277"/>
      <c r="S71" s="305"/>
      <c r="T71" s="277"/>
      <c r="U71" s="277"/>
      <c r="V71" s="307"/>
      <c r="W71" s="308"/>
      <c r="X71" s="20"/>
      <c r="Y71" s="20"/>
      <c r="AA71"/>
      <c r="AB71"/>
    </row>
    <row r="72" spans="1:28" ht="12.75">
      <c r="A72" s="82">
        <v>65</v>
      </c>
      <c r="B72" s="369" t="s">
        <v>354</v>
      </c>
      <c r="C72" s="366">
        <v>123117</v>
      </c>
      <c r="D72" s="366">
        <v>2011</v>
      </c>
      <c r="E72" s="366" t="s">
        <v>109</v>
      </c>
      <c r="F72" s="366" t="s">
        <v>132</v>
      </c>
      <c r="G72" s="91">
        <f>H72+J72+L72+M72+Q72+N72</f>
        <v>119</v>
      </c>
      <c r="H72" s="323"/>
      <c r="I72" s="326"/>
      <c r="J72" s="328">
        <v>53</v>
      </c>
      <c r="K72" s="317"/>
      <c r="L72" s="303"/>
      <c r="M72" s="111"/>
      <c r="N72" s="378">
        <v>66</v>
      </c>
      <c r="O72" s="277"/>
      <c r="P72" s="304"/>
      <c r="Q72" s="304"/>
      <c r="R72" s="277"/>
      <c r="S72" s="305"/>
      <c r="T72" s="277"/>
      <c r="U72" s="277"/>
      <c r="V72" s="307"/>
      <c r="W72" s="308"/>
      <c r="X72" s="20"/>
      <c r="Y72" s="20"/>
      <c r="AA72"/>
      <c r="AB72"/>
    </row>
    <row r="73" spans="1:28" ht="12.75">
      <c r="A73" s="82">
        <v>66</v>
      </c>
      <c r="B73" s="393" t="s">
        <v>395</v>
      </c>
      <c r="C73" s="38">
        <v>80481</v>
      </c>
      <c r="D73" s="38" t="s">
        <v>396</v>
      </c>
      <c r="E73" s="38" t="s">
        <v>6</v>
      </c>
      <c r="F73" s="38" t="s">
        <v>514</v>
      </c>
      <c r="G73" s="91">
        <f>H73+J73+L73+M73+Q73+N73</f>
        <v>118</v>
      </c>
      <c r="H73" s="323"/>
      <c r="I73" s="326"/>
      <c r="J73" s="328"/>
      <c r="K73" s="317"/>
      <c r="L73" s="303"/>
      <c r="M73" s="111"/>
      <c r="N73" s="57"/>
      <c r="O73" s="277"/>
      <c r="P73" s="304"/>
      <c r="Q73" s="277">
        <v>118</v>
      </c>
      <c r="R73" s="277"/>
      <c r="S73" s="305"/>
      <c r="T73" s="277"/>
      <c r="U73" s="277"/>
      <c r="V73" s="307"/>
      <c r="W73" s="308"/>
      <c r="X73" s="20"/>
      <c r="Y73" s="20"/>
      <c r="AA73"/>
      <c r="AB73"/>
    </row>
    <row r="74" spans="1:28" ht="12.75">
      <c r="A74" s="82">
        <v>67</v>
      </c>
      <c r="B74" s="51" t="s">
        <v>861</v>
      </c>
      <c r="C74" s="123">
        <v>110530</v>
      </c>
      <c r="D74" s="124" t="s">
        <v>862</v>
      </c>
      <c r="E74" s="123" t="s">
        <v>176</v>
      </c>
      <c r="F74" s="53" t="s">
        <v>155</v>
      </c>
      <c r="G74" s="91">
        <f>H74+J74+L74+M74+Q74+N74+R74+S74+K74+O74+T74+U74</f>
        <v>116</v>
      </c>
      <c r="H74" s="323"/>
      <c r="I74" s="326"/>
      <c r="J74" s="328"/>
      <c r="K74" s="317"/>
      <c r="L74" s="303"/>
      <c r="M74" s="111"/>
      <c r="N74" s="57"/>
      <c r="O74" s="277">
        <v>75</v>
      </c>
      <c r="P74" s="304"/>
      <c r="Q74" s="304"/>
      <c r="R74" s="277"/>
      <c r="S74" s="305"/>
      <c r="T74" s="330"/>
      <c r="U74" s="378">
        <v>41</v>
      </c>
      <c r="V74" s="307"/>
      <c r="W74" s="308"/>
      <c r="X74" s="20"/>
      <c r="Y74" s="20"/>
      <c r="AA74"/>
      <c r="AB74"/>
    </row>
    <row r="75" spans="1:28" ht="12.75">
      <c r="A75" s="82">
        <v>68</v>
      </c>
      <c r="B75" s="150" t="s">
        <v>607</v>
      </c>
      <c r="C75" s="38">
        <v>81513</v>
      </c>
      <c r="D75" s="38" t="s">
        <v>608</v>
      </c>
      <c r="E75" s="38" t="s">
        <v>2</v>
      </c>
      <c r="F75" s="38" t="s">
        <v>514</v>
      </c>
      <c r="G75" s="91">
        <f>H75+J75+L75+M75+Q75+N75+R75+P75</f>
        <v>116</v>
      </c>
      <c r="H75" s="323"/>
      <c r="I75" s="326"/>
      <c r="J75" s="328"/>
      <c r="K75" s="317"/>
      <c r="L75" s="303"/>
      <c r="M75" s="111"/>
      <c r="N75" s="57"/>
      <c r="O75" s="277"/>
      <c r="P75" s="277">
        <v>116</v>
      </c>
      <c r="Q75" s="304"/>
      <c r="R75" s="277"/>
      <c r="S75" s="305"/>
      <c r="T75" s="277"/>
      <c r="U75" s="277"/>
      <c r="V75" s="307"/>
      <c r="W75" s="308"/>
      <c r="X75" s="20"/>
      <c r="Y75" s="20"/>
      <c r="AA75"/>
      <c r="AB75"/>
    </row>
    <row r="76" spans="1:28" ht="12.75">
      <c r="A76" s="82">
        <v>69</v>
      </c>
      <c r="B76" s="451" t="s">
        <v>655</v>
      </c>
      <c r="C76" s="450">
        <v>87121</v>
      </c>
      <c r="D76" s="450" t="s">
        <v>656</v>
      </c>
      <c r="E76" s="450" t="s">
        <v>9</v>
      </c>
      <c r="F76" s="450" t="s">
        <v>155</v>
      </c>
      <c r="G76" s="91">
        <f>H76+J76+L76+M76+Q76+N76+R76+S76</f>
        <v>115</v>
      </c>
      <c r="H76" s="323"/>
      <c r="I76" s="326"/>
      <c r="J76" s="328"/>
      <c r="K76" s="317"/>
      <c r="L76" s="303"/>
      <c r="M76" s="111"/>
      <c r="N76" s="57"/>
      <c r="O76" s="277"/>
      <c r="P76" s="304"/>
      <c r="Q76" s="304"/>
      <c r="R76" s="277"/>
      <c r="S76" s="460">
        <v>115</v>
      </c>
      <c r="T76" s="277"/>
      <c r="U76" s="277"/>
      <c r="V76" s="307"/>
      <c r="W76" s="308"/>
      <c r="X76" s="20"/>
      <c r="Y76" s="20"/>
      <c r="AA76"/>
      <c r="AB76"/>
    </row>
    <row r="77" spans="1:28" ht="12.75">
      <c r="A77" s="82">
        <v>70</v>
      </c>
      <c r="B77" s="470" t="s">
        <v>93</v>
      </c>
      <c r="C77" s="471">
        <v>68293</v>
      </c>
      <c r="D77" s="472" t="s">
        <v>94</v>
      </c>
      <c r="E77" s="481" t="s">
        <v>7</v>
      </c>
      <c r="F77" s="481" t="s">
        <v>155</v>
      </c>
      <c r="G77" s="91">
        <f>H77+J77+L77+M77+Q77+N77+R77+I77</f>
        <v>115</v>
      </c>
      <c r="H77" s="323"/>
      <c r="I77" s="510">
        <v>115</v>
      </c>
      <c r="J77" s="328"/>
      <c r="K77" s="317"/>
      <c r="L77" s="303"/>
      <c r="M77" s="111"/>
      <c r="N77" s="57"/>
      <c r="O77" s="277"/>
      <c r="P77" s="304"/>
      <c r="Q77" s="304"/>
      <c r="R77" s="277"/>
      <c r="S77" s="305"/>
      <c r="T77" s="277"/>
      <c r="U77" s="277"/>
      <c r="V77" s="307"/>
      <c r="W77" s="308"/>
      <c r="X77" s="20"/>
      <c r="Y77" s="20"/>
      <c r="AA77"/>
      <c r="AB77"/>
    </row>
    <row r="78" spans="1:28" ht="12.75">
      <c r="A78" s="82">
        <v>71</v>
      </c>
      <c r="B78" s="709" t="s">
        <v>976</v>
      </c>
      <c r="C78" s="698">
        <v>75168</v>
      </c>
      <c r="D78" s="698" t="s">
        <v>913</v>
      </c>
      <c r="E78" s="420" t="s">
        <v>34</v>
      </c>
      <c r="F78" s="420" t="s">
        <v>113</v>
      </c>
      <c r="G78" s="91">
        <f>H78+J78+L78+M78+Q78+N78+R78+S78+K78+O78+T78+V78</f>
        <v>113</v>
      </c>
      <c r="H78" s="323"/>
      <c r="I78" s="326"/>
      <c r="J78" s="328"/>
      <c r="K78" s="317"/>
      <c r="L78" s="303"/>
      <c r="M78" s="111"/>
      <c r="N78" s="57"/>
      <c r="O78" s="277"/>
      <c r="P78" s="304"/>
      <c r="Q78" s="304"/>
      <c r="R78" s="277"/>
      <c r="S78" s="305"/>
      <c r="T78" s="330"/>
      <c r="U78" s="277"/>
      <c r="V78" s="685">
        <v>113</v>
      </c>
      <c r="W78" s="308">
        <v>39</v>
      </c>
      <c r="X78" s="20"/>
      <c r="Y78" s="20"/>
      <c r="AA78"/>
      <c r="AB78"/>
    </row>
    <row r="79" spans="1:28" ht="12.75">
      <c r="A79" s="82">
        <v>72</v>
      </c>
      <c r="B79" s="564" t="s">
        <v>801</v>
      </c>
      <c r="C79" s="420">
        <v>30505</v>
      </c>
      <c r="D79" s="420" t="s">
        <v>802</v>
      </c>
      <c r="E79" s="38" t="s">
        <v>1</v>
      </c>
      <c r="F79" s="38" t="s">
        <v>155</v>
      </c>
      <c r="G79" s="91">
        <f>H79+J79+L79+M79+Q79+N79+R79+S79+K79+O79+T79</f>
        <v>113</v>
      </c>
      <c r="H79" s="323"/>
      <c r="I79" s="326"/>
      <c r="J79" s="328"/>
      <c r="K79" s="317"/>
      <c r="L79" s="303"/>
      <c r="M79" s="111"/>
      <c r="N79" s="57"/>
      <c r="O79" s="277"/>
      <c r="P79" s="304"/>
      <c r="Q79" s="304"/>
      <c r="R79" s="277"/>
      <c r="S79" s="305"/>
      <c r="T79" s="330">
        <v>113</v>
      </c>
      <c r="U79" s="277"/>
      <c r="V79" s="307"/>
      <c r="W79" s="308"/>
      <c r="X79" s="20"/>
      <c r="Y79" s="20"/>
      <c r="AA79"/>
      <c r="AB79"/>
    </row>
    <row r="80" spans="1:28" ht="12.75">
      <c r="A80" s="82">
        <v>73</v>
      </c>
      <c r="B80" s="231" t="s">
        <v>188</v>
      </c>
      <c r="C80" s="240">
        <v>106758</v>
      </c>
      <c r="D80" s="240" t="s">
        <v>178</v>
      </c>
      <c r="E80" s="232" t="s">
        <v>7</v>
      </c>
      <c r="F80" s="232" t="s">
        <v>155</v>
      </c>
      <c r="G80" s="91">
        <f>H80+J80+M80+Q80</f>
        <v>111</v>
      </c>
      <c r="H80" s="323">
        <v>55</v>
      </c>
      <c r="I80" s="326"/>
      <c r="J80" s="317"/>
      <c r="K80" s="317"/>
      <c r="L80" s="303">
        <v>22</v>
      </c>
      <c r="M80" s="110">
        <v>56</v>
      </c>
      <c r="N80" s="53"/>
      <c r="O80" s="277"/>
      <c r="P80" s="401"/>
      <c r="Q80" s="277"/>
      <c r="R80" s="277"/>
      <c r="S80" s="305"/>
      <c r="T80" s="277"/>
      <c r="U80" s="277"/>
      <c r="V80" s="307"/>
      <c r="W80" s="308"/>
      <c r="X80" s="20"/>
      <c r="Y80" s="20"/>
      <c r="AA80"/>
      <c r="AB80"/>
    </row>
    <row r="81" spans="1:28" ht="12.75">
      <c r="A81" s="82">
        <v>74</v>
      </c>
      <c r="B81" s="150" t="s">
        <v>624</v>
      </c>
      <c r="C81" s="38">
        <v>92346</v>
      </c>
      <c r="D81" s="38" t="s">
        <v>625</v>
      </c>
      <c r="E81" s="38" t="s">
        <v>548</v>
      </c>
      <c r="F81" s="38" t="s">
        <v>113</v>
      </c>
      <c r="G81" s="91">
        <f>H81+J81+L81+M81+Q81+N81+R81+P81+I81</f>
        <v>110</v>
      </c>
      <c r="H81" s="323"/>
      <c r="I81" s="326">
        <v>65</v>
      </c>
      <c r="J81" s="328"/>
      <c r="K81" s="317"/>
      <c r="L81" s="303"/>
      <c r="M81" s="111"/>
      <c r="N81" s="57"/>
      <c r="O81" s="277"/>
      <c r="P81" s="277">
        <v>45</v>
      </c>
      <c r="Q81" s="304"/>
      <c r="R81" s="277"/>
      <c r="S81" s="305"/>
      <c r="T81" s="277"/>
      <c r="U81" s="277"/>
      <c r="V81" s="307"/>
      <c r="W81" s="308"/>
      <c r="X81" s="20"/>
      <c r="Y81" s="20"/>
      <c r="AA81"/>
      <c r="AB81"/>
    </row>
    <row r="82" spans="1:28" ht="12.75">
      <c r="A82" s="82">
        <v>75</v>
      </c>
      <c r="B82" s="451" t="s">
        <v>643</v>
      </c>
      <c r="C82" s="450">
        <v>85500</v>
      </c>
      <c r="D82" s="450" t="s">
        <v>644</v>
      </c>
      <c r="E82" s="450" t="s">
        <v>9</v>
      </c>
      <c r="F82" s="450" t="s">
        <v>155</v>
      </c>
      <c r="G82" s="91">
        <f>H82+J82+L82+M82+Q82+N82+R82+S82</f>
        <v>110</v>
      </c>
      <c r="H82" s="323"/>
      <c r="I82" s="326"/>
      <c r="J82" s="328"/>
      <c r="K82" s="317"/>
      <c r="L82" s="303"/>
      <c r="M82" s="111"/>
      <c r="N82" s="57"/>
      <c r="O82" s="277"/>
      <c r="P82" s="304"/>
      <c r="Q82" s="304"/>
      <c r="R82" s="277"/>
      <c r="S82" s="460">
        <v>110</v>
      </c>
      <c r="T82" s="277"/>
      <c r="U82" s="277"/>
      <c r="V82" s="307"/>
      <c r="W82" s="308"/>
      <c r="X82" s="20"/>
      <c r="Y82" s="20"/>
      <c r="AA82"/>
      <c r="AB82"/>
    </row>
    <row r="83" spans="1:28" ht="12.75">
      <c r="A83" s="82">
        <v>76</v>
      </c>
      <c r="B83" s="709" t="s">
        <v>966</v>
      </c>
      <c r="C83" s="135">
        <v>68486</v>
      </c>
      <c r="D83" s="678" t="s">
        <v>914</v>
      </c>
      <c r="E83" s="420" t="s">
        <v>34</v>
      </c>
      <c r="F83" s="420" t="s">
        <v>155</v>
      </c>
      <c r="G83" s="91">
        <f>H83+J83+L83+M83+Q83+N83+R83+S83+K83+O83+T83+V83</f>
        <v>110</v>
      </c>
      <c r="H83" s="323"/>
      <c r="I83" s="326"/>
      <c r="J83" s="328"/>
      <c r="K83" s="317"/>
      <c r="L83" s="303"/>
      <c r="M83" s="111"/>
      <c r="N83" s="378"/>
      <c r="O83" s="277"/>
      <c r="P83" s="304"/>
      <c r="Q83" s="52"/>
      <c r="R83" s="277"/>
      <c r="S83" s="305"/>
      <c r="T83" s="330"/>
      <c r="U83" s="277"/>
      <c r="V83" s="685">
        <v>110</v>
      </c>
      <c r="W83" s="308">
        <v>63</v>
      </c>
      <c r="X83" s="20"/>
      <c r="Y83" s="20"/>
      <c r="AA83"/>
      <c r="AB83"/>
    </row>
    <row r="84" spans="1:28" ht="12.75">
      <c r="A84" s="82">
        <v>77</v>
      </c>
      <c r="B84" s="411" t="s">
        <v>532</v>
      </c>
      <c r="C84" s="415">
        <v>68218</v>
      </c>
      <c r="D84" s="415" t="s">
        <v>533</v>
      </c>
      <c r="E84" s="415" t="s">
        <v>3</v>
      </c>
      <c r="F84" s="413" t="s">
        <v>155</v>
      </c>
      <c r="G84" s="91">
        <f>H84+J84+L84+M84+Q84+N84+R84</f>
        <v>110</v>
      </c>
      <c r="H84" s="323"/>
      <c r="I84" s="326"/>
      <c r="J84" s="328"/>
      <c r="K84" s="317"/>
      <c r="L84" s="303"/>
      <c r="M84" s="111"/>
      <c r="N84" s="378"/>
      <c r="O84" s="277"/>
      <c r="P84" s="304"/>
      <c r="Q84" s="52"/>
      <c r="R84" s="378">
        <v>110</v>
      </c>
      <c r="S84" s="305"/>
      <c r="T84" s="277"/>
      <c r="U84" s="277"/>
      <c r="V84" s="307"/>
      <c r="W84" s="308"/>
      <c r="X84" s="20"/>
      <c r="Y84" s="20"/>
      <c r="AA84"/>
      <c r="AB84"/>
    </row>
    <row r="85" spans="1:28" ht="12.75">
      <c r="A85" s="82">
        <v>78</v>
      </c>
      <c r="B85" s="477" t="s">
        <v>762</v>
      </c>
      <c r="C85" s="478">
        <v>29741</v>
      </c>
      <c r="D85" s="479">
        <v>2848</v>
      </c>
      <c r="E85" s="479" t="s">
        <v>754</v>
      </c>
      <c r="F85" s="479" t="s">
        <v>155</v>
      </c>
      <c r="G85" s="91">
        <f>H85+J85+L85+M85+Q85+N85+R85+I85+W85</f>
        <v>108</v>
      </c>
      <c r="H85" s="323"/>
      <c r="I85" s="510">
        <v>52</v>
      </c>
      <c r="J85" s="328"/>
      <c r="K85" s="317"/>
      <c r="L85" s="303"/>
      <c r="M85" s="111"/>
      <c r="N85" s="378"/>
      <c r="O85" s="277"/>
      <c r="P85" s="304"/>
      <c r="Q85" s="52"/>
      <c r="R85" s="277"/>
      <c r="S85" s="305"/>
      <c r="T85" s="277"/>
      <c r="U85" s="277"/>
      <c r="V85" s="307"/>
      <c r="W85" s="308">
        <v>56</v>
      </c>
      <c r="X85" s="20"/>
      <c r="Y85" s="20"/>
      <c r="AA85"/>
      <c r="AB85"/>
    </row>
    <row r="86" spans="1:28" ht="12.75">
      <c r="A86" s="82">
        <v>79</v>
      </c>
      <c r="B86" s="404" t="s">
        <v>901</v>
      </c>
      <c r="C86" s="405">
        <v>62270</v>
      </c>
      <c r="D86" s="405" t="s">
        <v>392</v>
      </c>
      <c r="E86" s="405" t="s">
        <v>1</v>
      </c>
      <c r="F86" s="405" t="s">
        <v>113</v>
      </c>
      <c r="G86" s="91">
        <f>H86+J86+L86+M86+Q86+N86+T86</f>
        <v>107</v>
      </c>
      <c r="H86" s="323"/>
      <c r="I86" s="326"/>
      <c r="J86" s="328"/>
      <c r="K86" s="317"/>
      <c r="L86" s="303"/>
      <c r="M86" s="111"/>
      <c r="N86" s="378"/>
      <c r="O86" s="277"/>
      <c r="P86" s="304"/>
      <c r="Q86" s="53">
        <v>54</v>
      </c>
      <c r="R86" s="277"/>
      <c r="S86" s="305"/>
      <c r="T86" s="277">
        <v>53</v>
      </c>
      <c r="U86" s="277"/>
      <c r="V86" s="307"/>
      <c r="W86" s="308"/>
      <c r="X86" s="20"/>
      <c r="Y86" s="20"/>
      <c r="AA86"/>
      <c r="AB86"/>
    </row>
    <row r="87" spans="1:28" ht="12.75">
      <c r="A87" s="82">
        <v>80</v>
      </c>
      <c r="B87" s="564" t="s">
        <v>855</v>
      </c>
      <c r="C87" s="420">
        <v>124061</v>
      </c>
      <c r="D87" s="420" t="s">
        <v>856</v>
      </c>
      <c r="E87" s="38" t="s">
        <v>1</v>
      </c>
      <c r="F87" s="38" t="s">
        <v>155</v>
      </c>
      <c r="G87" s="91">
        <f>H87+J87+L87+M87+Q87+N87+R87+S87+K87+O87+T87+W87</f>
        <v>106</v>
      </c>
      <c r="H87" s="323"/>
      <c r="I87" s="326"/>
      <c r="J87" s="328"/>
      <c r="K87" s="317"/>
      <c r="L87" s="303"/>
      <c r="M87" s="111"/>
      <c r="N87" s="378"/>
      <c r="O87" s="277"/>
      <c r="P87" s="304"/>
      <c r="Q87" s="52"/>
      <c r="R87" s="277"/>
      <c r="S87" s="305"/>
      <c r="T87" s="330">
        <v>52</v>
      </c>
      <c r="U87" s="277"/>
      <c r="V87" s="307"/>
      <c r="W87" s="308">
        <v>54</v>
      </c>
      <c r="X87" s="20"/>
      <c r="Y87" s="20"/>
      <c r="AA87"/>
      <c r="AB87"/>
    </row>
    <row r="88" spans="1:28" ht="12.75">
      <c r="A88" s="82">
        <v>81</v>
      </c>
      <c r="B88" s="51" t="s">
        <v>871</v>
      </c>
      <c r="C88" s="53">
        <v>113744</v>
      </c>
      <c r="D88" s="64" t="s">
        <v>872</v>
      </c>
      <c r="E88" s="123" t="s">
        <v>176</v>
      </c>
      <c r="F88" s="53" t="s">
        <v>155</v>
      </c>
      <c r="G88" s="91">
        <f>H88+J88+L88+M88+Q88+N88+R88+S88+K88+O88+T88+U88</f>
        <v>106</v>
      </c>
      <c r="H88" s="323"/>
      <c r="I88" s="326"/>
      <c r="J88" s="328"/>
      <c r="K88" s="317"/>
      <c r="L88" s="303"/>
      <c r="M88" s="111"/>
      <c r="N88" s="378"/>
      <c r="O88" s="277">
        <v>33</v>
      </c>
      <c r="P88" s="304"/>
      <c r="Q88" s="52"/>
      <c r="R88" s="277"/>
      <c r="S88" s="305"/>
      <c r="T88" s="330"/>
      <c r="U88" s="378">
        <v>73</v>
      </c>
      <c r="V88" s="307"/>
      <c r="W88" s="308"/>
      <c r="X88" s="20"/>
      <c r="Y88" s="20"/>
      <c r="AA88"/>
      <c r="AB88"/>
    </row>
    <row r="89" spans="1:28" ht="12.75">
      <c r="A89" s="82">
        <v>82</v>
      </c>
      <c r="B89" s="393" t="s">
        <v>474</v>
      </c>
      <c r="C89" s="38">
        <v>67859</v>
      </c>
      <c r="D89" s="38" t="s">
        <v>475</v>
      </c>
      <c r="E89" s="38" t="s">
        <v>1</v>
      </c>
      <c r="F89" s="38" t="s">
        <v>113</v>
      </c>
      <c r="G89" s="91">
        <f>H89+J89+L89+M89+Q89+N89+T89</f>
        <v>106</v>
      </c>
      <c r="H89" s="323"/>
      <c r="I89" s="326"/>
      <c r="J89" s="328"/>
      <c r="K89" s="317"/>
      <c r="L89" s="303"/>
      <c r="M89" s="111"/>
      <c r="N89" s="378"/>
      <c r="O89" s="277"/>
      <c r="P89" s="304"/>
      <c r="Q89" s="53">
        <v>43</v>
      </c>
      <c r="R89" s="277"/>
      <c r="S89" s="305"/>
      <c r="T89" s="277">
        <v>63</v>
      </c>
      <c r="U89" s="277"/>
      <c r="V89" s="307"/>
      <c r="W89" s="308"/>
      <c r="X89" s="20"/>
      <c r="Y89" s="20"/>
      <c r="AA89"/>
      <c r="AB89"/>
    </row>
    <row r="90" spans="1:28" ht="12.75">
      <c r="A90" s="82">
        <v>83</v>
      </c>
      <c r="B90" s="86" t="s">
        <v>143</v>
      </c>
      <c r="C90" s="119">
        <v>16120</v>
      </c>
      <c r="D90" s="121" t="s">
        <v>144</v>
      </c>
      <c r="E90" s="38" t="s">
        <v>42</v>
      </c>
      <c r="F90" s="62" t="s">
        <v>134</v>
      </c>
      <c r="G90" s="91">
        <f>K90</f>
        <v>106</v>
      </c>
      <c r="H90" s="310"/>
      <c r="I90" s="311"/>
      <c r="J90" s="302">
        <v>63</v>
      </c>
      <c r="K90" s="317">
        <v>106</v>
      </c>
      <c r="L90" s="312"/>
      <c r="M90" s="112"/>
      <c r="N90" s="304"/>
      <c r="O90" s="277"/>
      <c r="P90" s="304"/>
      <c r="Q90" s="52"/>
      <c r="R90" s="277"/>
      <c r="S90" s="305"/>
      <c r="T90" s="277"/>
      <c r="U90" s="277"/>
      <c r="V90" s="307"/>
      <c r="W90" s="308"/>
      <c r="X90" s="20"/>
      <c r="Y90" s="20"/>
      <c r="AA90"/>
      <c r="AB90"/>
    </row>
    <row r="91" spans="1:28" ht="12.75">
      <c r="A91" s="82">
        <v>84</v>
      </c>
      <c r="B91" s="150" t="s">
        <v>153</v>
      </c>
      <c r="C91" s="38">
        <v>16105</v>
      </c>
      <c r="D91" s="121" t="s">
        <v>154</v>
      </c>
      <c r="E91" s="38" t="s">
        <v>42</v>
      </c>
      <c r="F91" s="38" t="s">
        <v>134</v>
      </c>
      <c r="G91" s="91">
        <f>H91+J91+L91+M91+Q91+N91+T91+W91</f>
        <v>106</v>
      </c>
      <c r="H91" s="300"/>
      <c r="I91" s="301"/>
      <c r="J91" s="302">
        <v>26</v>
      </c>
      <c r="K91" s="316"/>
      <c r="L91" s="303"/>
      <c r="M91" s="110"/>
      <c r="N91" s="277"/>
      <c r="O91" s="277"/>
      <c r="P91" s="304"/>
      <c r="Q91" s="52">
        <v>48</v>
      </c>
      <c r="R91" s="277"/>
      <c r="S91" s="305"/>
      <c r="T91" s="277"/>
      <c r="U91" s="277"/>
      <c r="V91" s="307"/>
      <c r="W91" s="308">
        <v>32</v>
      </c>
      <c r="X91" s="20"/>
      <c r="Y91" s="20"/>
      <c r="AA91"/>
      <c r="AB91"/>
    </row>
    <row r="92" spans="1:28" ht="12.75">
      <c r="A92" s="82">
        <v>85</v>
      </c>
      <c r="B92" s="411" t="s">
        <v>534</v>
      </c>
      <c r="C92" s="415">
        <v>234218</v>
      </c>
      <c r="D92" s="415">
        <v>82039</v>
      </c>
      <c r="E92" s="415" t="s">
        <v>546</v>
      </c>
      <c r="F92" s="413" t="s">
        <v>155</v>
      </c>
      <c r="G92" s="91">
        <f>H92+J92+L92+M92+Q92+N92+R92</f>
        <v>104</v>
      </c>
      <c r="H92" s="323"/>
      <c r="I92" s="326"/>
      <c r="J92" s="328"/>
      <c r="K92" s="317"/>
      <c r="L92" s="303"/>
      <c r="M92" s="111"/>
      <c r="N92" s="378"/>
      <c r="O92" s="277"/>
      <c r="P92" s="304"/>
      <c r="Q92" s="52"/>
      <c r="R92" s="378">
        <v>104</v>
      </c>
      <c r="S92" s="305"/>
      <c r="T92" s="277"/>
      <c r="U92" s="277"/>
      <c r="V92" s="307"/>
      <c r="W92" s="308"/>
      <c r="X92" s="20"/>
      <c r="Y92" s="20"/>
      <c r="AA92"/>
      <c r="AB92"/>
    </row>
    <row r="93" spans="1:28" ht="12.75">
      <c r="A93" s="82">
        <v>86</v>
      </c>
      <c r="B93" s="451" t="s">
        <v>688</v>
      </c>
      <c r="C93" s="450">
        <v>85489</v>
      </c>
      <c r="D93" s="450" t="s">
        <v>689</v>
      </c>
      <c r="E93" s="450" t="s">
        <v>9</v>
      </c>
      <c r="F93" s="450" t="s">
        <v>155</v>
      </c>
      <c r="G93" s="91">
        <f>H93+J93+L93+M93+Q93+N93+R93+S93</f>
        <v>104</v>
      </c>
      <c r="H93" s="323"/>
      <c r="I93" s="326"/>
      <c r="J93" s="328"/>
      <c r="K93" s="317"/>
      <c r="L93" s="303"/>
      <c r="M93" s="111"/>
      <c r="N93" s="378"/>
      <c r="O93" s="277"/>
      <c r="P93" s="304"/>
      <c r="Q93" s="52"/>
      <c r="R93" s="277"/>
      <c r="S93" s="460">
        <v>104</v>
      </c>
      <c r="T93" s="277"/>
      <c r="U93" s="277"/>
      <c r="V93" s="307"/>
      <c r="W93" s="308"/>
      <c r="X93" s="20"/>
      <c r="Y93" s="20"/>
      <c r="AA93"/>
      <c r="AB93"/>
    </row>
    <row r="94" spans="1:28" ht="12.75">
      <c r="A94" s="82">
        <v>87</v>
      </c>
      <c r="B94" s="321" t="s">
        <v>180</v>
      </c>
      <c r="C94" s="123">
        <v>69734</v>
      </c>
      <c r="D94" s="123" t="s">
        <v>181</v>
      </c>
      <c r="E94" s="123" t="s">
        <v>7</v>
      </c>
      <c r="F94" s="123" t="s">
        <v>155</v>
      </c>
      <c r="G94" s="91">
        <f>H94+J94+L94+M94+Q94</f>
        <v>102</v>
      </c>
      <c r="H94" s="300"/>
      <c r="I94" s="301"/>
      <c r="J94" s="302"/>
      <c r="K94" s="316"/>
      <c r="L94" s="303"/>
      <c r="M94" s="147">
        <v>102</v>
      </c>
      <c r="N94" s="277"/>
      <c r="O94" s="277"/>
      <c r="P94" s="304"/>
      <c r="Q94" s="52"/>
      <c r="R94" s="277"/>
      <c r="S94" s="305"/>
      <c r="T94" s="277"/>
      <c r="U94" s="277"/>
      <c r="V94" s="307"/>
      <c r="W94" s="308"/>
      <c r="X94" s="20"/>
      <c r="Y94" s="20"/>
      <c r="AA94"/>
      <c r="AB94"/>
    </row>
    <row r="95" spans="1:28" ht="12.75">
      <c r="A95" s="82">
        <v>88</v>
      </c>
      <c r="B95" s="393" t="s">
        <v>407</v>
      </c>
      <c r="C95" s="38">
        <v>80114</v>
      </c>
      <c r="D95" s="38" t="s">
        <v>408</v>
      </c>
      <c r="E95" s="38" t="s">
        <v>516</v>
      </c>
      <c r="F95" s="38" t="s">
        <v>113</v>
      </c>
      <c r="G95" s="91">
        <f>H95+J95+L95+M95+Q95+N95</f>
        <v>101</v>
      </c>
      <c r="H95" s="323"/>
      <c r="I95" s="326"/>
      <c r="J95" s="328"/>
      <c r="K95" s="317"/>
      <c r="L95" s="303"/>
      <c r="M95" s="111"/>
      <c r="N95" s="378"/>
      <c r="O95" s="277"/>
      <c r="P95" s="304"/>
      <c r="Q95" s="53">
        <v>101</v>
      </c>
      <c r="R95" s="277"/>
      <c r="S95" s="305"/>
      <c r="T95" s="277"/>
      <c r="U95" s="277"/>
      <c r="V95" s="307"/>
      <c r="W95" s="308"/>
      <c r="X95" s="20"/>
      <c r="Y95" s="20"/>
      <c r="AA95"/>
      <c r="AB95"/>
    </row>
    <row r="96" spans="1:28" ht="12.75">
      <c r="A96" s="82">
        <v>89</v>
      </c>
      <c r="B96" s="150" t="s">
        <v>560</v>
      </c>
      <c r="C96" s="38">
        <v>21234</v>
      </c>
      <c r="D96" s="38" t="s">
        <v>561</v>
      </c>
      <c r="E96" s="38" t="s">
        <v>2</v>
      </c>
      <c r="F96" s="38" t="s">
        <v>155</v>
      </c>
      <c r="G96" s="91">
        <f>H96+J96+L96+M96+Q96+N96+T96+W96+I96+P96</f>
        <v>101</v>
      </c>
      <c r="H96" s="323"/>
      <c r="I96" s="326">
        <v>43</v>
      </c>
      <c r="J96" s="328"/>
      <c r="K96" s="317"/>
      <c r="L96" s="303"/>
      <c r="M96" s="111"/>
      <c r="N96" s="378"/>
      <c r="O96" s="277"/>
      <c r="P96" s="277">
        <v>58</v>
      </c>
      <c r="Q96" s="52"/>
      <c r="R96" s="277"/>
      <c r="S96" s="305"/>
      <c r="T96" s="277"/>
      <c r="U96" s="277"/>
      <c r="V96" s="307"/>
      <c r="W96" s="308"/>
      <c r="X96" s="20"/>
      <c r="Y96" s="20"/>
      <c r="AA96"/>
      <c r="AB96"/>
    </row>
    <row r="97" spans="1:28" ht="12.75">
      <c r="A97" s="82">
        <v>90</v>
      </c>
      <c r="B97" s="411" t="s">
        <v>531</v>
      </c>
      <c r="C97" s="415">
        <v>217735</v>
      </c>
      <c r="D97" s="415">
        <v>82140</v>
      </c>
      <c r="E97" s="415" t="s">
        <v>546</v>
      </c>
      <c r="F97" s="413" t="s">
        <v>155</v>
      </c>
      <c r="G97" s="91">
        <f>H97+J97+L97+M97+Q97+N97+R97</f>
        <v>100</v>
      </c>
      <c r="H97" s="323"/>
      <c r="I97" s="326"/>
      <c r="J97" s="328"/>
      <c r="K97" s="317"/>
      <c r="L97" s="303"/>
      <c r="M97" s="111"/>
      <c r="N97" s="378"/>
      <c r="O97" s="277"/>
      <c r="P97" s="304"/>
      <c r="Q97" s="52"/>
      <c r="R97" s="378">
        <v>100</v>
      </c>
      <c r="S97" s="305"/>
      <c r="T97" s="277"/>
      <c r="U97" s="277"/>
      <c r="V97" s="307"/>
      <c r="W97" s="308"/>
      <c r="X97" s="20"/>
      <c r="Y97" s="20"/>
      <c r="AA97"/>
      <c r="AB97"/>
    </row>
    <row r="98" spans="1:28" ht="12.75">
      <c r="A98" s="82">
        <v>91</v>
      </c>
      <c r="B98" s="451" t="s">
        <v>661</v>
      </c>
      <c r="C98" s="450">
        <v>87123</v>
      </c>
      <c r="D98" s="450" t="s">
        <v>662</v>
      </c>
      <c r="E98" s="450" t="s">
        <v>9</v>
      </c>
      <c r="F98" s="450" t="s">
        <v>113</v>
      </c>
      <c r="G98" s="91">
        <f>H98+J98+L98+M98+Q98+N98+R98+S98</f>
        <v>100</v>
      </c>
      <c r="H98" s="323"/>
      <c r="I98" s="326"/>
      <c r="J98" s="328"/>
      <c r="K98" s="317"/>
      <c r="L98" s="303"/>
      <c r="M98" s="111"/>
      <c r="N98" s="378"/>
      <c r="O98" s="277"/>
      <c r="P98" s="304"/>
      <c r="Q98" s="52"/>
      <c r="R98" s="277"/>
      <c r="S98" s="460">
        <v>100</v>
      </c>
      <c r="T98" s="277"/>
      <c r="U98" s="277"/>
      <c r="V98" s="307"/>
      <c r="W98" s="308"/>
      <c r="X98" s="20"/>
      <c r="Y98" s="20"/>
      <c r="AA98"/>
      <c r="AB98"/>
    </row>
    <row r="99" spans="1:28" ht="12.75">
      <c r="A99" s="82">
        <v>92</v>
      </c>
      <c r="B99" s="369" t="s">
        <v>146</v>
      </c>
      <c r="C99" s="366">
        <v>82723</v>
      </c>
      <c r="D99" s="366">
        <v>71</v>
      </c>
      <c r="E99" s="366" t="s">
        <v>109</v>
      </c>
      <c r="F99" s="366" t="s">
        <v>134</v>
      </c>
      <c r="G99" s="91">
        <f>H99+J99+L99+M99+Q99+N99</f>
        <v>100</v>
      </c>
      <c r="H99" s="323"/>
      <c r="I99" s="326"/>
      <c r="J99" s="328">
        <v>59</v>
      </c>
      <c r="K99" s="317"/>
      <c r="L99" s="303"/>
      <c r="M99" s="111"/>
      <c r="N99" s="378">
        <v>41</v>
      </c>
      <c r="O99" s="277"/>
      <c r="P99" s="401"/>
      <c r="Q99" s="53"/>
      <c r="R99" s="277"/>
      <c r="S99" s="305"/>
      <c r="T99" s="277"/>
      <c r="U99" s="277"/>
      <c r="V99" s="307"/>
      <c r="W99" s="308"/>
      <c r="X99" s="20"/>
      <c r="Y99" s="20"/>
      <c r="AA99"/>
      <c r="AB99"/>
    </row>
    <row r="100" spans="1:28" ht="12.75">
      <c r="A100" s="82">
        <v>93</v>
      </c>
      <c r="B100" s="231" t="s">
        <v>256</v>
      </c>
      <c r="C100" s="240">
        <v>76094</v>
      </c>
      <c r="D100" s="240" t="s">
        <v>177</v>
      </c>
      <c r="E100" s="232" t="s">
        <v>7</v>
      </c>
      <c r="F100" s="232" t="s">
        <v>155</v>
      </c>
      <c r="G100" s="91">
        <f>H100+J100+M100+Q100</f>
        <v>100</v>
      </c>
      <c r="H100" s="310">
        <v>22</v>
      </c>
      <c r="I100" s="311"/>
      <c r="J100" s="316"/>
      <c r="K100" s="316"/>
      <c r="L100" s="303">
        <v>68</v>
      </c>
      <c r="M100" s="110">
        <v>78</v>
      </c>
      <c r="N100" s="277"/>
      <c r="O100" s="277"/>
      <c r="P100" s="401"/>
      <c r="Q100" s="74"/>
      <c r="R100" s="277"/>
      <c r="S100" s="305"/>
      <c r="T100" s="277"/>
      <c r="U100" s="277"/>
      <c r="V100" s="307"/>
      <c r="W100" s="308"/>
      <c r="X100" s="20"/>
      <c r="Y100" s="20"/>
      <c r="AA100"/>
      <c r="AB100"/>
    </row>
    <row r="101" spans="1:28" ht="12.75">
      <c r="A101" s="82">
        <v>94</v>
      </c>
      <c r="B101" s="86" t="s">
        <v>767</v>
      </c>
      <c r="C101" s="62">
        <v>62076</v>
      </c>
      <c r="D101" s="62" t="s">
        <v>768</v>
      </c>
      <c r="E101" s="62" t="s">
        <v>8</v>
      </c>
      <c r="F101" s="38" t="s">
        <v>155</v>
      </c>
      <c r="G101" s="91">
        <f>H101+J101+L101+M101+Q101+N101+R101+S101+K101+W101</f>
        <v>100</v>
      </c>
      <c r="H101" s="323"/>
      <c r="I101" s="326"/>
      <c r="J101" s="328"/>
      <c r="K101" s="399">
        <v>46</v>
      </c>
      <c r="L101" s="303"/>
      <c r="M101" s="111"/>
      <c r="N101" s="378"/>
      <c r="O101" s="277"/>
      <c r="P101" s="304"/>
      <c r="Q101" s="52"/>
      <c r="R101" s="277"/>
      <c r="S101" s="305"/>
      <c r="T101" s="277"/>
      <c r="U101" s="277"/>
      <c r="V101" s="307"/>
      <c r="W101" s="308">
        <v>54</v>
      </c>
      <c r="X101" s="20"/>
      <c r="Y101" s="20"/>
      <c r="AA101"/>
      <c r="AB101"/>
    </row>
    <row r="102" spans="1:28" ht="12.75">
      <c r="A102" s="82">
        <v>95</v>
      </c>
      <c r="B102" s="564" t="s">
        <v>841</v>
      </c>
      <c r="C102" s="420">
        <v>90968</v>
      </c>
      <c r="D102" s="420" t="s">
        <v>842</v>
      </c>
      <c r="E102" s="38" t="s">
        <v>34</v>
      </c>
      <c r="F102" s="38" t="s">
        <v>155</v>
      </c>
      <c r="G102" s="91">
        <f>H102+J102+L102+M102+Q102+N102+R102+S102+K102+O102+T102</f>
        <v>99</v>
      </c>
      <c r="H102" s="323"/>
      <c r="I102" s="326"/>
      <c r="J102" s="328"/>
      <c r="K102" s="317"/>
      <c r="L102" s="303"/>
      <c r="M102" s="111"/>
      <c r="N102" s="378"/>
      <c r="O102" s="277"/>
      <c r="P102" s="304"/>
      <c r="Q102" s="52"/>
      <c r="R102" s="277"/>
      <c r="S102" s="305"/>
      <c r="T102" s="330">
        <v>99</v>
      </c>
      <c r="U102" s="277"/>
      <c r="V102" s="307"/>
      <c r="W102" s="308"/>
      <c r="X102" s="20"/>
      <c r="Y102" s="20"/>
      <c r="AA102"/>
      <c r="AB102"/>
    </row>
    <row r="103" spans="1:28" ht="12.75">
      <c r="A103" s="82">
        <v>96</v>
      </c>
      <c r="B103" s="51" t="s">
        <v>888</v>
      </c>
      <c r="C103" s="53">
        <v>128034</v>
      </c>
      <c r="D103" s="53">
        <v>246901</v>
      </c>
      <c r="E103" s="53" t="s">
        <v>5</v>
      </c>
      <c r="F103" s="53" t="s">
        <v>113</v>
      </c>
      <c r="G103" s="91">
        <f>H103+J103+L103+M103+Q103+N103+R103+S103+K103+O103+T103+U103</f>
        <v>98</v>
      </c>
      <c r="H103" s="323"/>
      <c r="I103" s="326"/>
      <c r="J103" s="328"/>
      <c r="K103" s="317"/>
      <c r="L103" s="303"/>
      <c r="M103" s="111"/>
      <c r="N103" s="378"/>
      <c r="O103" s="277">
        <v>22</v>
      </c>
      <c r="P103" s="304"/>
      <c r="Q103" s="52"/>
      <c r="R103" s="277"/>
      <c r="S103" s="305"/>
      <c r="T103" s="330"/>
      <c r="U103" s="378">
        <v>76</v>
      </c>
      <c r="V103" s="307"/>
      <c r="W103" s="308"/>
      <c r="X103" s="20"/>
      <c r="Y103" s="20"/>
      <c r="AA103"/>
      <c r="AB103"/>
    </row>
    <row r="104" spans="1:28" ht="12.75">
      <c r="A104" s="82">
        <v>97</v>
      </c>
      <c r="B104" s="369" t="s">
        <v>357</v>
      </c>
      <c r="C104" s="366">
        <v>79195</v>
      </c>
      <c r="D104" s="366">
        <v>5100</v>
      </c>
      <c r="E104" s="366" t="s">
        <v>109</v>
      </c>
      <c r="F104" s="366" t="s">
        <v>134</v>
      </c>
      <c r="G104" s="91">
        <f>H104+J104+L104+M104+Q104+N104</f>
        <v>98</v>
      </c>
      <c r="H104" s="323"/>
      <c r="I104" s="326"/>
      <c r="J104" s="328"/>
      <c r="K104" s="317"/>
      <c r="L104" s="303"/>
      <c r="M104" s="111"/>
      <c r="N104" s="378">
        <v>98</v>
      </c>
      <c r="O104" s="277"/>
      <c r="P104" s="401"/>
      <c r="Q104" s="53"/>
      <c r="R104" s="277"/>
      <c r="S104" s="305"/>
      <c r="T104" s="277"/>
      <c r="U104" s="277"/>
      <c r="V104" s="307"/>
      <c r="W104" s="308"/>
      <c r="X104" s="20"/>
      <c r="Y104" s="20"/>
      <c r="AA104"/>
      <c r="AB104"/>
    </row>
    <row r="105" spans="1:28" ht="12.75">
      <c r="A105" s="82">
        <v>98</v>
      </c>
      <c r="B105" s="477" t="s">
        <v>49</v>
      </c>
      <c r="C105" s="487">
        <v>76176</v>
      </c>
      <c r="D105" s="488" t="s">
        <v>76</v>
      </c>
      <c r="E105" s="473" t="s">
        <v>0</v>
      </c>
      <c r="F105" s="473" t="s">
        <v>155</v>
      </c>
      <c r="G105" s="91">
        <f>H105+J105+L105+M105+Q105+N105+R105+I105</f>
        <v>98</v>
      </c>
      <c r="H105" s="323"/>
      <c r="I105" s="510">
        <v>98</v>
      </c>
      <c r="J105" s="328"/>
      <c r="K105" s="317"/>
      <c r="L105" s="303"/>
      <c r="M105" s="111"/>
      <c r="N105" s="378"/>
      <c r="O105" s="277"/>
      <c r="P105" s="304"/>
      <c r="Q105" s="52"/>
      <c r="R105" s="277"/>
      <c r="S105" s="305"/>
      <c r="T105" s="277"/>
      <c r="U105" s="277"/>
      <c r="V105" s="307"/>
      <c r="W105" s="308"/>
      <c r="X105" s="20"/>
      <c r="Y105" s="20"/>
      <c r="AA105"/>
      <c r="AB105"/>
    </row>
    <row r="106" spans="1:28" ht="12.75">
      <c r="A106" s="82">
        <v>99</v>
      </c>
      <c r="B106" s="710" t="s">
        <v>928</v>
      </c>
      <c r="C106" s="366">
        <v>83047</v>
      </c>
      <c r="D106" s="366" t="s">
        <v>359</v>
      </c>
      <c r="E106" s="366" t="s">
        <v>8</v>
      </c>
      <c r="F106" s="366" t="s">
        <v>132</v>
      </c>
      <c r="G106" s="91">
        <f>H106+J106+L106+M106+Q106+N106+K106</f>
        <v>97</v>
      </c>
      <c r="H106" s="323"/>
      <c r="I106" s="326"/>
      <c r="J106" s="328"/>
      <c r="K106" s="317">
        <v>84</v>
      </c>
      <c r="L106" s="303"/>
      <c r="M106" s="111"/>
      <c r="N106" s="378">
        <v>13</v>
      </c>
      <c r="O106" s="277"/>
      <c r="P106" s="304"/>
      <c r="Q106" s="52"/>
      <c r="R106" s="277"/>
      <c r="S106" s="305"/>
      <c r="T106" s="277"/>
      <c r="U106" s="277"/>
      <c r="V106" s="307"/>
      <c r="W106" s="308">
        <v>82</v>
      </c>
      <c r="X106" s="20"/>
      <c r="Y106" s="20"/>
      <c r="AA106"/>
      <c r="AB106"/>
    </row>
    <row r="107" spans="1:28" ht="12.75">
      <c r="A107" s="82">
        <v>100</v>
      </c>
      <c r="B107" s="393" t="s">
        <v>451</v>
      </c>
      <c r="C107" s="38">
        <v>24373</v>
      </c>
      <c r="D107" s="38" t="s">
        <v>452</v>
      </c>
      <c r="E107" s="38" t="s">
        <v>34</v>
      </c>
      <c r="F107" s="38" t="s">
        <v>155</v>
      </c>
      <c r="G107" s="91">
        <f>H107+J107+L107+M107+Q107+N107+T107+W107</f>
        <v>97</v>
      </c>
      <c r="H107" s="323"/>
      <c r="I107" s="326"/>
      <c r="J107" s="328"/>
      <c r="K107" s="317"/>
      <c r="L107" s="303"/>
      <c r="M107" s="111"/>
      <c r="N107" s="378"/>
      <c r="O107" s="277"/>
      <c r="P107" s="304"/>
      <c r="Q107" s="53">
        <v>54</v>
      </c>
      <c r="R107" s="277"/>
      <c r="S107" s="305"/>
      <c r="T107" s="277"/>
      <c r="U107" s="277"/>
      <c r="V107" s="307"/>
      <c r="W107" s="308">
        <v>43</v>
      </c>
      <c r="X107" s="20"/>
      <c r="Y107" s="20"/>
      <c r="AA107"/>
      <c r="AB107"/>
    </row>
    <row r="108" spans="1:28" ht="12.75">
      <c r="A108" s="82">
        <v>101</v>
      </c>
      <c r="B108" s="51" t="s">
        <v>906</v>
      </c>
      <c r="C108" s="53">
        <v>127679</v>
      </c>
      <c r="D108" s="64" t="s">
        <v>894</v>
      </c>
      <c r="E108" s="123" t="s">
        <v>176</v>
      </c>
      <c r="F108" s="53" t="s">
        <v>155</v>
      </c>
      <c r="G108" s="91">
        <f>H108+J108+L108+M108+Q108+N108+R108+S108+K108+O108+T108+U108</f>
        <v>96</v>
      </c>
      <c r="H108" s="323"/>
      <c r="I108" s="326"/>
      <c r="J108" s="328"/>
      <c r="K108" s="317"/>
      <c r="L108" s="303"/>
      <c r="M108" s="111"/>
      <c r="N108" s="378"/>
      <c r="O108" s="277"/>
      <c r="P108" s="304"/>
      <c r="Q108" s="52"/>
      <c r="R108" s="277"/>
      <c r="S108" s="305"/>
      <c r="T108" s="330"/>
      <c r="U108" s="378">
        <v>96</v>
      </c>
      <c r="V108" s="307"/>
      <c r="W108" s="308"/>
      <c r="X108" s="20"/>
      <c r="Y108" s="20"/>
      <c r="AA108"/>
      <c r="AB108"/>
    </row>
    <row r="109" spans="1:28" ht="12.75">
      <c r="A109" s="82">
        <v>102</v>
      </c>
      <c r="B109" s="382" t="s">
        <v>101</v>
      </c>
      <c r="C109" s="383">
        <v>68284</v>
      </c>
      <c r="D109" s="384" t="s">
        <v>94</v>
      </c>
      <c r="E109" s="381" t="s">
        <v>7</v>
      </c>
      <c r="F109" s="381" t="s">
        <v>155</v>
      </c>
      <c r="G109" s="91">
        <f>H109+J109+L109+M109+Q109</f>
        <v>96</v>
      </c>
      <c r="H109" s="300"/>
      <c r="I109" s="301"/>
      <c r="J109" s="316"/>
      <c r="K109" s="316"/>
      <c r="L109" s="303">
        <v>96</v>
      </c>
      <c r="M109" s="110"/>
      <c r="N109" s="277"/>
      <c r="O109" s="304"/>
      <c r="P109" s="304"/>
      <c r="Q109" s="52"/>
      <c r="R109" s="277"/>
      <c r="S109" s="305"/>
      <c r="T109" s="277"/>
      <c r="U109" s="277"/>
      <c r="V109" s="307"/>
      <c r="W109" s="308"/>
      <c r="X109" s="20"/>
      <c r="Y109" s="20"/>
      <c r="AA109"/>
      <c r="AB109"/>
    </row>
    <row r="110" spans="1:28" ht="12.75">
      <c r="A110" s="82">
        <v>103</v>
      </c>
      <c r="B110" s="451" t="s">
        <v>692</v>
      </c>
      <c r="C110" s="450">
        <v>102188</v>
      </c>
      <c r="D110" s="450" t="s">
        <v>685</v>
      </c>
      <c r="E110" s="450" t="s">
        <v>9</v>
      </c>
      <c r="F110" s="450" t="s">
        <v>113</v>
      </c>
      <c r="G110" s="91">
        <f>H110+J110+L110+M110+Q110+N110+R110+S110</f>
        <v>95</v>
      </c>
      <c r="H110" s="323"/>
      <c r="I110" s="326"/>
      <c r="J110" s="328"/>
      <c r="K110" s="317"/>
      <c r="L110" s="303"/>
      <c r="M110" s="111"/>
      <c r="N110" s="378"/>
      <c r="O110" s="277"/>
      <c r="P110" s="304"/>
      <c r="Q110" s="52"/>
      <c r="R110" s="277"/>
      <c r="S110" s="460">
        <v>95</v>
      </c>
      <c r="T110" s="277"/>
      <c r="U110" s="277"/>
      <c r="V110" s="307"/>
      <c r="W110" s="308"/>
      <c r="X110" s="20"/>
      <c r="Y110" s="20"/>
      <c r="AA110"/>
      <c r="AB110"/>
    </row>
    <row r="111" spans="1:28" ht="25.5">
      <c r="A111" s="82">
        <v>104</v>
      </c>
      <c r="B111" s="451" t="s">
        <v>693</v>
      </c>
      <c r="C111" s="450">
        <v>102174</v>
      </c>
      <c r="D111" s="450" t="s">
        <v>681</v>
      </c>
      <c r="E111" s="450" t="s">
        <v>9</v>
      </c>
      <c r="F111" s="450" t="s">
        <v>113</v>
      </c>
      <c r="G111" s="91">
        <f>H111+J111+L111+M111+Q111+N111+R111+S111</f>
        <v>95</v>
      </c>
      <c r="H111" s="323"/>
      <c r="I111" s="326"/>
      <c r="J111" s="328"/>
      <c r="K111" s="317"/>
      <c r="L111" s="303"/>
      <c r="M111" s="111"/>
      <c r="N111" s="378"/>
      <c r="O111" s="277"/>
      <c r="P111" s="304"/>
      <c r="Q111" s="52"/>
      <c r="R111" s="277"/>
      <c r="S111" s="460">
        <v>95</v>
      </c>
      <c r="T111" s="277"/>
      <c r="U111" s="277"/>
      <c r="V111" s="307"/>
      <c r="W111" s="308"/>
      <c r="X111" s="20"/>
      <c r="Y111" s="20"/>
      <c r="AA111"/>
      <c r="AB111"/>
    </row>
    <row r="112" spans="1:28" ht="12.75">
      <c r="A112" s="82">
        <v>105</v>
      </c>
      <c r="B112" s="234" t="s">
        <v>273</v>
      </c>
      <c r="C112" s="235">
        <v>93335</v>
      </c>
      <c r="D112" s="235" t="s">
        <v>97</v>
      </c>
      <c r="E112" s="232" t="s">
        <v>7</v>
      </c>
      <c r="F112" s="232" t="s">
        <v>113</v>
      </c>
      <c r="G112" s="91">
        <f>H112+J112+L112+M112+Q112</f>
        <v>93</v>
      </c>
      <c r="H112" s="310"/>
      <c r="I112" s="311"/>
      <c r="J112" s="328"/>
      <c r="K112" s="317"/>
      <c r="L112" s="303">
        <v>93</v>
      </c>
      <c r="M112" s="110"/>
      <c r="N112" s="277"/>
      <c r="O112" s="434"/>
      <c r="P112" s="304"/>
      <c r="Q112" s="52"/>
      <c r="R112" s="277"/>
      <c r="S112" s="305"/>
      <c r="T112" s="277"/>
      <c r="U112" s="277"/>
      <c r="V112" s="307"/>
      <c r="W112" s="308"/>
      <c r="X112" s="20"/>
      <c r="Y112" s="20"/>
      <c r="AA112"/>
      <c r="AB112"/>
    </row>
    <row r="113" spans="1:28" ht="12.75">
      <c r="A113" s="82">
        <v>106</v>
      </c>
      <c r="B113" s="451" t="s">
        <v>647</v>
      </c>
      <c r="C113" s="450">
        <v>123833</v>
      </c>
      <c r="D113" s="450" t="s">
        <v>648</v>
      </c>
      <c r="E113" s="450" t="s">
        <v>9</v>
      </c>
      <c r="F113" s="450" t="s">
        <v>155</v>
      </c>
      <c r="G113" s="91">
        <f>H113+J113+L113+M113+Q113+N113+R113+S113</f>
        <v>92</v>
      </c>
      <c r="H113" s="323"/>
      <c r="I113" s="326"/>
      <c r="J113" s="328"/>
      <c r="K113" s="317"/>
      <c r="L113" s="303"/>
      <c r="M113" s="111"/>
      <c r="N113" s="378"/>
      <c r="O113" s="277"/>
      <c r="P113" s="304"/>
      <c r="Q113" s="52"/>
      <c r="R113" s="277"/>
      <c r="S113" s="460">
        <v>92</v>
      </c>
      <c r="T113" s="277"/>
      <c r="U113" s="277"/>
      <c r="V113" s="307"/>
      <c r="W113" s="308"/>
      <c r="X113" s="20"/>
      <c r="Y113" s="20"/>
      <c r="AA113"/>
      <c r="AB113"/>
    </row>
    <row r="114" spans="1:28" ht="12.75">
      <c r="A114" s="82">
        <v>107</v>
      </c>
      <c r="B114" s="51" t="s">
        <v>908</v>
      </c>
      <c r="C114" s="123">
        <v>113650</v>
      </c>
      <c r="D114" s="124" t="s">
        <v>884</v>
      </c>
      <c r="E114" s="53" t="s">
        <v>7</v>
      </c>
      <c r="F114" s="53" t="s">
        <v>155</v>
      </c>
      <c r="G114" s="91">
        <f>H114+J114+L114+M114+Q114+N114+R114+S114+K114+O114+T114+U114</f>
        <v>92</v>
      </c>
      <c r="H114" s="323"/>
      <c r="I114" s="326"/>
      <c r="J114" s="328"/>
      <c r="K114" s="317"/>
      <c r="L114" s="303"/>
      <c r="M114" s="111"/>
      <c r="N114" s="378"/>
      <c r="O114" s="277">
        <v>57</v>
      </c>
      <c r="P114" s="304"/>
      <c r="Q114" s="52"/>
      <c r="R114" s="277"/>
      <c r="S114" s="305"/>
      <c r="T114" s="330"/>
      <c r="U114" s="378">
        <v>35</v>
      </c>
      <c r="V114" s="307"/>
      <c r="W114" s="308"/>
      <c r="X114" s="20"/>
      <c r="Y114" s="20"/>
      <c r="AA114"/>
      <c r="AB114"/>
    </row>
    <row r="115" spans="1:28" ht="12.75">
      <c r="A115" s="82">
        <v>108</v>
      </c>
      <c r="B115" s="710" t="s">
        <v>940</v>
      </c>
      <c r="C115" s="708">
        <v>76181</v>
      </c>
      <c r="D115" s="708" t="s">
        <v>941</v>
      </c>
      <c r="E115" s="708" t="s">
        <v>0</v>
      </c>
      <c r="F115" s="708"/>
      <c r="G115" s="91">
        <f>H115+J115+L115+M115+Q115+N115+R115+S115+K115+O115+T115+W115</f>
        <v>92</v>
      </c>
      <c r="H115" s="323"/>
      <c r="I115" s="326"/>
      <c r="J115" s="328"/>
      <c r="K115" s="317"/>
      <c r="L115" s="303"/>
      <c r="M115" s="111"/>
      <c r="N115" s="378"/>
      <c r="O115" s="277"/>
      <c r="P115" s="304"/>
      <c r="Q115" s="52"/>
      <c r="R115" s="277"/>
      <c r="S115" s="305"/>
      <c r="T115" s="277"/>
      <c r="U115" s="277"/>
      <c r="V115" s="307"/>
      <c r="W115" s="734">
        <v>92</v>
      </c>
      <c r="X115" s="20"/>
      <c r="Y115" s="20"/>
      <c r="AA115"/>
      <c r="AB115"/>
    </row>
    <row r="116" spans="1:28" ht="12.75">
      <c r="A116" s="82">
        <v>109</v>
      </c>
      <c r="B116" s="393" t="s">
        <v>379</v>
      </c>
      <c r="C116" s="38">
        <v>54191</v>
      </c>
      <c r="D116" s="38" t="s">
        <v>380</v>
      </c>
      <c r="E116" s="38" t="s">
        <v>6</v>
      </c>
      <c r="F116" s="38" t="s">
        <v>155</v>
      </c>
      <c r="G116" s="91">
        <f>H116+J116+L116+M116+Q116+N116</f>
        <v>92</v>
      </c>
      <c r="H116" s="323"/>
      <c r="I116" s="326"/>
      <c r="J116" s="328"/>
      <c r="K116" s="317"/>
      <c r="L116" s="303"/>
      <c r="M116" s="111"/>
      <c r="N116" s="378"/>
      <c r="O116" s="277"/>
      <c r="P116" s="304"/>
      <c r="Q116" s="53">
        <v>92</v>
      </c>
      <c r="R116" s="277"/>
      <c r="S116" s="305"/>
      <c r="T116" s="277"/>
      <c r="U116" s="277"/>
      <c r="V116" s="307"/>
      <c r="W116" s="308"/>
      <c r="X116" s="20"/>
      <c r="Y116" s="20"/>
      <c r="AA116"/>
      <c r="AB116"/>
    </row>
    <row r="117" spans="1:28" ht="12.75">
      <c r="A117" s="82">
        <v>110</v>
      </c>
      <c r="B117" s="393" t="s">
        <v>476</v>
      </c>
      <c r="C117" s="38">
        <v>108943</v>
      </c>
      <c r="D117" s="38" t="s">
        <v>477</v>
      </c>
      <c r="E117" s="38" t="s">
        <v>1</v>
      </c>
      <c r="F117" s="38" t="s">
        <v>113</v>
      </c>
      <c r="G117" s="91">
        <f>H117+J117+L117+M117+Q117+N117+T117</f>
        <v>91</v>
      </c>
      <c r="H117" s="323"/>
      <c r="I117" s="326"/>
      <c r="J117" s="328"/>
      <c r="K117" s="317"/>
      <c r="L117" s="303"/>
      <c r="M117" s="111"/>
      <c r="N117" s="378"/>
      <c r="O117" s="277"/>
      <c r="P117" s="304"/>
      <c r="Q117" s="53">
        <v>43</v>
      </c>
      <c r="R117" s="277"/>
      <c r="S117" s="305"/>
      <c r="T117" s="277">
        <v>48</v>
      </c>
      <c r="U117" s="277"/>
      <c r="V117" s="545"/>
      <c r="W117" s="308"/>
      <c r="X117" s="20"/>
      <c r="Y117" s="20"/>
      <c r="AA117"/>
      <c r="AB117"/>
    </row>
    <row r="118" spans="1:28" ht="12.75">
      <c r="A118" s="82">
        <v>111</v>
      </c>
      <c r="B118" s="564" t="s">
        <v>843</v>
      </c>
      <c r="C118" s="420"/>
      <c r="D118" s="420" t="s">
        <v>844</v>
      </c>
      <c r="E118" s="38" t="s">
        <v>34</v>
      </c>
      <c r="F118" s="38" t="s">
        <v>155</v>
      </c>
      <c r="G118" s="91">
        <f>H118+J118+L118+M118+Q118+N118+T118+W118</f>
        <v>91</v>
      </c>
      <c r="H118" s="323"/>
      <c r="I118" s="326"/>
      <c r="J118" s="328"/>
      <c r="K118" s="317"/>
      <c r="L118" s="303"/>
      <c r="M118" s="111"/>
      <c r="N118" s="378"/>
      <c r="O118" s="277"/>
      <c r="P118" s="304"/>
      <c r="Q118" s="52"/>
      <c r="R118" s="277"/>
      <c r="S118" s="305"/>
      <c r="T118" s="330">
        <v>91</v>
      </c>
      <c r="U118" s="277"/>
      <c r="V118" s="307"/>
      <c r="W118" s="308"/>
      <c r="X118" s="20"/>
      <c r="Y118" s="20"/>
      <c r="AA118"/>
      <c r="AB118"/>
    </row>
    <row r="119" spans="1:28" ht="12.75">
      <c r="A119" s="82">
        <v>112</v>
      </c>
      <c r="B119" s="369" t="s">
        <v>347</v>
      </c>
      <c r="C119" s="366">
        <v>102363</v>
      </c>
      <c r="D119" s="366">
        <v>2010</v>
      </c>
      <c r="E119" s="366" t="s">
        <v>109</v>
      </c>
      <c r="F119" s="366" t="s">
        <v>132</v>
      </c>
      <c r="G119" s="91">
        <f>H119+J119+L119+M119+Q119+N119</f>
        <v>90</v>
      </c>
      <c r="H119" s="323"/>
      <c r="I119" s="326"/>
      <c r="J119" s="328">
        <v>65</v>
      </c>
      <c r="K119" s="317"/>
      <c r="L119" s="303"/>
      <c r="M119" s="111"/>
      <c r="N119" s="378">
        <v>25</v>
      </c>
      <c r="O119" s="277"/>
      <c r="P119" s="401"/>
      <c r="Q119" s="53"/>
      <c r="R119" s="277"/>
      <c r="S119" s="305"/>
      <c r="T119" s="277"/>
      <c r="U119" s="277"/>
      <c r="V119" s="307"/>
      <c r="W119" s="308"/>
      <c r="X119" s="20"/>
      <c r="Y119" s="20"/>
      <c r="AA119"/>
      <c r="AB119"/>
    </row>
    <row r="120" spans="1:28" ht="12.75">
      <c r="A120" s="82">
        <v>113</v>
      </c>
      <c r="B120" s="234" t="s">
        <v>103</v>
      </c>
      <c r="C120" s="236">
        <v>68347</v>
      </c>
      <c r="D120" s="236" t="s">
        <v>96</v>
      </c>
      <c r="E120" s="232" t="s">
        <v>7</v>
      </c>
      <c r="F120" s="232" t="s">
        <v>155</v>
      </c>
      <c r="G120" s="91">
        <f>H120+J120+L120+M120+Q120</f>
        <v>90</v>
      </c>
      <c r="H120" s="300"/>
      <c r="I120" s="301"/>
      <c r="J120" s="316"/>
      <c r="K120" s="316"/>
      <c r="L120" s="303">
        <v>90</v>
      </c>
      <c r="M120" s="110"/>
      <c r="N120" s="277"/>
      <c r="O120" s="277"/>
      <c r="P120" s="304"/>
      <c r="Q120" s="304"/>
      <c r="R120" s="53"/>
      <c r="S120" s="305"/>
      <c r="T120" s="277"/>
      <c r="U120" s="277"/>
      <c r="V120" s="307"/>
      <c r="W120" s="308"/>
      <c r="X120" s="20"/>
      <c r="Y120" s="20"/>
      <c r="AA120"/>
      <c r="AB120"/>
    </row>
    <row r="121" spans="1:28" ht="12.75">
      <c r="A121" s="82">
        <v>114</v>
      </c>
      <c r="B121" s="411" t="s">
        <v>535</v>
      </c>
      <c r="C121" s="415">
        <v>68195</v>
      </c>
      <c r="D121" s="415" t="s">
        <v>536</v>
      </c>
      <c r="E121" s="415" t="s">
        <v>3</v>
      </c>
      <c r="F121" s="413" t="s">
        <v>155</v>
      </c>
      <c r="G121" s="91">
        <f>H121+J121+L121+M121+Q121+N121+R121</f>
        <v>90</v>
      </c>
      <c r="H121" s="323"/>
      <c r="I121" s="326"/>
      <c r="J121" s="328"/>
      <c r="K121" s="317"/>
      <c r="L121" s="303"/>
      <c r="M121" s="111"/>
      <c r="N121" s="378"/>
      <c r="O121" s="277"/>
      <c r="P121" s="304"/>
      <c r="Q121" s="304"/>
      <c r="R121" s="57">
        <v>90</v>
      </c>
      <c r="S121" s="305"/>
      <c r="T121" s="277"/>
      <c r="U121" s="277"/>
      <c r="V121" s="307"/>
      <c r="W121" s="308"/>
      <c r="X121" s="20"/>
      <c r="Y121" s="20"/>
      <c r="AA121"/>
      <c r="AB121"/>
    </row>
    <row r="122" spans="1:28" ht="12.75">
      <c r="A122" s="82">
        <v>115</v>
      </c>
      <c r="B122" s="477" t="s">
        <v>628</v>
      </c>
      <c r="C122" s="478">
        <v>109608</v>
      </c>
      <c r="D122" s="479" t="s">
        <v>763</v>
      </c>
      <c r="E122" s="473" t="s">
        <v>548</v>
      </c>
      <c r="F122" s="479" t="s">
        <v>113</v>
      </c>
      <c r="G122" s="91">
        <f>H122+J122+L122+M122+Q122+N122+R122+I122+T122</f>
        <v>89</v>
      </c>
      <c r="H122" s="323"/>
      <c r="I122" s="510">
        <v>35</v>
      </c>
      <c r="J122" s="328"/>
      <c r="K122" s="317"/>
      <c r="L122" s="303"/>
      <c r="M122" s="111"/>
      <c r="N122" s="378"/>
      <c r="O122" s="277"/>
      <c r="P122" s="304">
        <v>0</v>
      </c>
      <c r="Q122" s="304"/>
      <c r="R122" s="53"/>
      <c r="S122" s="305"/>
      <c r="T122" s="277">
        <v>54</v>
      </c>
      <c r="U122" s="277"/>
      <c r="V122" s="307"/>
      <c r="W122" s="308"/>
      <c r="X122" s="20"/>
      <c r="Y122" s="20"/>
      <c r="AA122"/>
      <c r="AB122"/>
    </row>
    <row r="123" spans="1:28" ht="12.75">
      <c r="A123" s="82">
        <v>116</v>
      </c>
      <c r="B123" s="451" t="s">
        <v>694</v>
      </c>
      <c r="C123" s="450">
        <v>125148</v>
      </c>
      <c r="D123" s="450" t="s">
        <v>687</v>
      </c>
      <c r="E123" s="450" t="s">
        <v>9</v>
      </c>
      <c r="F123" s="450" t="s">
        <v>113</v>
      </c>
      <c r="G123" s="91">
        <f>H123+J123+L123+M123+Q123+N123+R123+S123</f>
        <v>88</v>
      </c>
      <c r="H123" s="323"/>
      <c r="I123" s="326"/>
      <c r="J123" s="328"/>
      <c r="K123" s="317"/>
      <c r="L123" s="303"/>
      <c r="M123" s="111"/>
      <c r="N123" s="378"/>
      <c r="O123" s="277"/>
      <c r="P123" s="304"/>
      <c r="Q123" s="304"/>
      <c r="R123" s="53"/>
      <c r="S123" s="460">
        <v>88</v>
      </c>
      <c r="T123" s="277"/>
      <c r="U123" s="277"/>
      <c r="V123" s="307"/>
      <c r="W123" s="308"/>
      <c r="X123" s="20"/>
      <c r="Y123" s="20"/>
      <c r="AA123"/>
      <c r="AB123"/>
    </row>
    <row r="124" spans="1:28" ht="12.75">
      <c r="A124" s="82">
        <v>117</v>
      </c>
      <c r="B124" s="321" t="s">
        <v>336</v>
      </c>
      <c r="C124" s="123">
        <v>112202</v>
      </c>
      <c r="D124" s="124" t="s">
        <v>337</v>
      </c>
      <c r="E124" s="123" t="s">
        <v>7</v>
      </c>
      <c r="F124" s="123" t="s">
        <v>113</v>
      </c>
      <c r="G124" s="91">
        <f>H124+J124+L124+M124+Q124</f>
        <v>88</v>
      </c>
      <c r="H124" s="300"/>
      <c r="I124" s="301"/>
      <c r="J124" s="302"/>
      <c r="K124" s="316"/>
      <c r="L124" s="303"/>
      <c r="M124" s="147">
        <v>88</v>
      </c>
      <c r="N124" s="277"/>
      <c r="O124" s="277"/>
      <c r="P124" s="304"/>
      <c r="Q124" s="277"/>
      <c r="R124" s="53"/>
      <c r="S124" s="305"/>
      <c r="T124" s="277"/>
      <c r="U124" s="277"/>
      <c r="V124" s="307"/>
      <c r="W124" s="308"/>
      <c r="X124" s="20"/>
      <c r="Y124" s="20"/>
      <c r="AA124"/>
      <c r="AB124"/>
    </row>
    <row r="125" spans="1:28" ht="12.75">
      <c r="A125" s="82">
        <v>118</v>
      </c>
      <c r="B125" s="51" t="s">
        <v>886</v>
      </c>
      <c r="C125" s="53">
        <v>87671</v>
      </c>
      <c r="D125" s="53">
        <v>611</v>
      </c>
      <c r="E125" s="123" t="s">
        <v>5</v>
      </c>
      <c r="F125" s="53" t="s">
        <v>155</v>
      </c>
      <c r="G125" s="91">
        <f>H125+J125+L125+M125+Q125+N125+R125+S125+K125+O125+T125+U125</f>
        <v>88</v>
      </c>
      <c r="H125" s="323"/>
      <c r="I125" s="326"/>
      <c r="J125" s="328"/>
      <c r="K125" s="317"/>
      <c r="L125" s="303"/>
      <c r="M125" s="111"/>
      <c r="N125" s="378"/>
      <c r="O125" s="277">
        <v>41</v>
      </c>
      <c r="P125" s="304"/>
      <c r="Q125" s="304"/>
      <c r="R125" s="53"/>
      <c r="S125" s="305"/>
      <c r="T125" s="330"/>
      <c r="U125" s="378">
        <v>47</v>
      </c>
      <c r="V125" s="307"/>
      <c r="W125" s="308"/>
      <c r="X125" s="20"/>
      <c r="Y125" s="20"/>
      <c r="AA125"/>
      <c r="AB125"/>
    </row>
    <row r="126" spans="1:28" ht="12.75">
      <c r="A126" s="82">
        <v>119</v>
      </c>
      <c r="B126" s="231" t="s">
        <v>274</v>
      </c>
      <c r="C126" s="137">
        <v>83390</v>
      </c>
      <c r="D126" s="137" t="s">
        <v>275</v>
      </c>
      <c r="E126" s="232" t="s">
        <v>7</v>
      </c>
      <c r="F126" s="232" t="s">
        <v>113</v>
      </c>
      <c r="G126" s="91">
        <f>H126+J126+L126+Q126</f>
        <v>88</v>
      </c>
      <c r="H126" s="310"/>
      <c r="I126" s="311"/>
      <c r="J126" s="316"/>
      <c r="K126" s="316"/>
      <c r="L126" s="303">
        <v>88</v>
      </c>
      <c r="M126" s="110">
        <v>57</v>
      </c>
      <c r="N126" s="277"/>
      <c r="O126" s="277"/>
      <c r="P126" s="401"/>
      <c r="Q126" s="277"/>
      <c r="R126" s="53"/>
      <c r="S126" s="305"/>
      <c r="T126" s="277"/>
      <c r="U126" s="277"/>
      <c r="V126" s="307"/>
      <c r="W126" s="308"/>
      <c r="X126" s="20"/>
      <c r="Y126" s="20"/>
      <c r="AA126"/>
      <c r="AB126"/>
    </row>
    <row r="127" spans="1:28" ht="12.75">
      <c r="A127" s="82">
        <v>120</v>
      </c>
      <c r="B127" s="393" t="s">
        <v>417</v>
      </c>
      <c r="C127" s="38">
        <v>67966</v>
      </c>
      <c r="D127" s="38" t="s">
        <v>418</v>
      </c>
      <c r="E127" s="38" t="s">
        <v>6</v>
      </c>
      <c r="F127" s="38" t="s">
        <v>155</v>
      </c>
      <c r="G127" s="91">
        <f>H127+J127+L127+M127+Q127+N127</f>
        <v>88</v>
      </c>
      <c r="H127" s="323"/>
      <c r="I127" s="326"/>
      <c r="J127" s="328"/>
      <c r="K127" s="317"/>
      <c r="L127" s="303"/>
      <c r="M127" s="111"/>
      <c r="N127" s="378"/>
      <c r="O127" s="277"/>
      <c r="P127" s="304"/>
      <c r="Q127" s="277">
        <v>88</v>
      </c>
      <c r="R127" s="53"/>
      <c r="S127" s="305"/>
      <c r="T127" s="277"/>
      <c r="U127" s="277"/>
      <c r="V127" s="307"/>
      <c r="W127" s="308"/>
      <c r="X127" s="20"/>
      <c r="Y127" s="20"/>
      <c r="AA127"/>
      <c r="AB127"/>
    </row>
    <row r="128" spans="1:28" ht="13.5" thickBot="1">
      <c r="A128" s="82">
        <v>121</v>
      </c>
      <c r="B128" s="136" t="s">
        <v>249</v>
      </c>
      <c r="C128" s="139">
        <v>110971</v>
      </c>
      <c r="D128" s="139" t="s">
        <v>190</v>
      </c>
      <c r="E128" s="232" t="s">
        <v>7</v>
      </c>
      <c r="F128" s="232" t="s">
        <v>113</v>
      </c>
      <c r="G128" s="91">
        <f>H128+J128+L128+M128+Q128</f>
        <v>87</v>
      </c>
      <c r="H128" s="300"/>
      <c r="I128" s="301"/>
      <c r="J128" s="316"/>
      <c r="K128" s="316"/>
      <c r="L128" s="303">
        <v>87</v>
      </c>
      <c r="M128" s="110"/>
      <c r="N128" s="277"/>
      <c r="O128" s="434"/>
      <c r="P128" s="304"/>
      <c r="Q128" s="304"/>
      <c r="R128" s="53"/>
      <c r="S128" s="305"/>
      <c r="T128" s="277"/>
      <c r="U128" s="277"/>
      <c r="V128" s="307"/>
      <c r="W128" s="308"/>
      <c r="X128" s="20"/>
      <c r="Y128" s="20"/>
      <c r="AA128"/>
      <c r="AB128"/>
    </row>
    <row r="129" spans="1:28" ht="12.75">
      <c r="A129" s="82">
        <v>122</v>
      </c>
      <c r="B129" s="192" t="s">
        <v>907</v>
      </c>
      <c r="C129" s="48">
        <v>110531</v>
      </c>
      <c r="D129" s="48">
        <v>216</v>
      </c>
      <c r="E129" s="48" t="s">
        <v>176</v>
      </c>
      <c r="F129" s="48" t="s">
        <v>113</v>
      </c>
      <c r="G129" s="91">
        <f>H129+J129+L129+M129+Q129+N129+R129+S129+K129+O129+T129+U129</f>
        <v>87</v>
      </c>
      <c r="H129" s="323"/>
      <c r="I129" s="326"/>
      <c r="J129" s="328"/>
      <c r="K129" s="317"/>
      <c r="L129" s="303"/>
      <c r="M129" s="111"/>
      <c r="N129" s="378"/>
      <c r="O129" s="277"/>
      <c r="P129" s="52"/>
      <c r="Q129" s="304"/>
      <c r="R129" s="277"/>
      <c r="S129" s="305"/>
      <c r="T129" s="330"/>
      <c r="U129" s="378">
        <v>87</v>
      </c>
      <c r="V129" s="307"/>
      <c r="W129" s="308"/>
      <c r="X129" s="20"/>
      <c r="Y129" s="20"/>
      <c r="AA129"/>
      <c r="AB129"/>
    </row>
    <row r="130" spans="1:28" ht="12.75">
      <c r="A130" s="82">
        <v>123</v>
      </c>
      <c r="B130" s="709" t="s">
        <v>946</v>
      </c>
      <c r="C130" s="708">
        <v>54116</v>
      </c>
      <c r="D130" s="708" t="s">
        <v>947</v>
      </c>
      <c r="E130" s="708" t="s">
        <v>6</v>
      </c>
      <c r="F130" s="708"/>
      <c r="G130" s="91">
        <f>H130+J130+L130+M130+Q130+N130+R130+S130+K130+O130+T130+W130</f>
        <v>87</v>
      </c>
      <c r="H130" s="323"/>
      <c r="I130" s="326"/>
      <c r="J130" s="328"/>
      <c r="K130" s="317"/>
      <c r="L130" s="303"/>
      <c r="M130" s="111"/>
      <c r="N130" s="378"/>
      <c r="O130" s="277"/>
      <c r="P130" s="52"/>
      <c r="Q130" s="304"/>
      <c r="R130" s="277"/>
      <c r="S130" s="305"/>
      <c r="T130" s="277"/>
      <c r="U130" s="277"/>
      <c r="V130" s="307"/>
      <c r="W130" s="734">
        <v>87</v>
      </c>
      <c r="X130" s="20"/>
      <c r="Y130" s="20"/>
      <c r="AA130"/>
      <c r="AB130"/>
    </row>
    <row r="131" spans="1:28" ht="12.75">
      <c r="A131" s="82">
        <v>124</v>
      </c>
      <c r="B131" s="393" t="s">
        <v>585</v>
      </c>
      <c r="C131" s="421">
        <v>24536</v>
      </c>
      <c r="D131" s="38" t="s">
        <v>586</v>
      </c>
      <c r="E131" s="38" t="s">
        <v>516</v>
      </c>
      <c r="F131" s="38" t="s">
        <v>155</v>
      </c>
      <c r="G131" s="91">
        <f>H131+J131+L131+M131+Q131+N131+T131+W131+P131+V131</f>
        <v>87</v>
      </c>
      <c r="H131" s="323"/>
      <c r="I131" s="326"/>
      <c r="J131" s="328"/>
      <c r="K131" s="317"/>
      <c r="L131" s="303"/>
      <c r="M131" s="111"/>
      <c r="N131" s="378"/>
      <c r="O131" s="277"/>
      <c r="P131" s="53">
        <v>62</v>
      </c>
      <c r="Q131" s="304"/>
      <c r="R131" s="277"/>
      <c r="S131" s="305"/>
      <c r="T131" s="277"/>
      <c r="U131" s="277"/>
      <c r="V131" s="307">
        <v>25</v>
      </c>
      <c r="W131" s="308"/>
      <c r="X131" s="20"/>
      <c r="Y131" s="20"/>
      <c r="AA131"/>
      <c r="AB131"/>
    </row>
    <row r="132" spans="1:28" ht="12.75">
      <c r="A132" s="82">
        <v>125</v>
      </c>
      <c r="B132" s="451" t="s">
        <v>669</v>
      </c>
      <c r="C132" s="450">
        <v>125149</v>
      </c>
      <c r="D132" s="450" t="s">
        <v>670</v>
      </c>
      <c r="E132" s="450" t="s">
        <v>9</v>
      </c>
      <c r="F132" s="450" t="s">
        <v>155</v>
      </c>
      <c r="G132" s="91">
        <f>H132+J132+L132+M132+Q132+N132+R132+S132</f>
        <v>86</v>
      </c>
      <c r="H132" s="323"/>
      <c r="I132" s="326"/>
      <c r="J132" s="328"/>
      <c r="K132" s="317"/>
      <c r="L132" s="303"/>
      <c r="M132" s="111"/>
      <c r="N132" s="378"/>
      <c r="O132" s="277"/>
      <c r="P132" s="52"/>
      <c r="Q132" s="304"/>
      <c r="R132" s="277"/>
      <c r="S132" s="460">
        <v>86</v>
      </c>
      <c r="T132" s="277"/>
      <c r="U132" s="277"/>
      <c r="V132" s="307"/>
      <c r="W132" s="308"/>
      <c r="X132" s="20"/>
      <c r="Y132" s="20"/>
      <c r="AA132"/>
      <c r="AB132"/>
    </row>
    <row r="133" spans="1:28" ht="12.75">
      <c r="A133" s="82">
        <v>126</v>
      </c>
      <c r="B133" s="393" t="s">
        <v>419</v>
      </c>
      <c r="C133" s="38">
        <v>124392</v>
      </c>
      <c r="D133" s="38" t="s">
        <v>420</v>
      </c>
      <c r="E133" s="38" t="s">
        <v>6</v>
      </c>
      <c r="F133" s="38" t="s">
        <v>113</v>
      </c>
      <c r="G133" s="91">
        <f>H133+J133+L133+M133+Q133+N133</f>
        <v>86</v>
      </c>
      <c r="H133" s="323"/>
      <c r="I133" s="326"/>
      <c r="J133" s="328"/>
      <c r="K133" s="317"/>
      <c r="L133" s="303"/>
      <c r="M133" s="111"/>
      <c r="N133" s="378"/>
      <c r="O133" s="277"/>
      <c r="P133" s="52"/>
      <c r="Q133" s="277">
        <v>86</v>
      </c>
      <c r="R133" s="277"/>
      <c r="S133" s="305"/>
      <c r="T133" s="277"/>
      <c r="U133" s="277"/>
      <c r="V133" s="307"/>
      <c r="W133" s="308"/>
      <c r="X133" s="20"/>
      <c r="Y133" s="20"/>
      <c r="AA133"/>
      <c r="AB133"/>
    </row>
    <row r="134" spans="1:28" ht="12.75">
      <c r="A134" s="82">
        <v>127</v>
      </c>
      <c r="B134" s="451" t="s">
        <v>663</v>
      </c>
      <c r="C134" s="450">
        <v>102165</v>
      </c>
      <c r="D134" s="450" t="s">
        <v>664</v>
      </c>
      <c r="E134" s="450" t="s">
        <v>9</v>
      </c>
      <c r="F134" s="450" t="s">
        <v>155</v>
      </c>
      <c r="G134" s="91">
        <f>H134+J134+L134+M134+Q134+N134+R134+S134</f>
        <v>86</v>
      </c>
      <c r="H134" s="323"/>
      <c r="I134" s="326"/>
      <c r="J134" s="328"/>
      <c r="K134" s="317"/>
      <c r="L134" s="303"/>
      <c r="M134" s="111"/>
      <c r="N134" s="378"/>
      <c r="O134" s="277"/>
      <c r="P134" s="52"/>
      <c r="Q134" s="304"/>
      <c r="R134" s="277"/>
      <c r="S134" s="460">
        <v>86</v>
      </c>
      <c r="T134" s="277"/>
      <c r="U134" s="277"/>
      <c r="V134" s="307"/>
      <c r="W134" s="308"/>
      <c r="X134" s="20"/>
      <c r="Y134" s="20"/>
      <c r="AA134"/>
      <c r="AB134"/>
    </row>
    <row r="135" spans="1:28" ht="12.75">
      <c r="A135" s="82">
        <v>128</v>
      </c>
      <c r="B135" s="142" t="s">
        <v>276</v>
      </c>
      <c r="C135" s="140">
        <v>94346</v>
      </c>
      <c r="D135" s="140" t="s">
        <v>105</v>
      </c>
      <c r="E135" s="232" t="s">
        <v>7</v>
      </c>
      <c r="F135" s="232" t="s">
        <v>113</v>
      </c>
      <c r="G135" s="91">
        <f>H135+J135+L135+M135+Q135</f>
        <v>86</v>
      </c>
      <c r="H135" s="300"/>
      <c r="I135" s="301"/>
      <c r="J135" s="316"/>
      <c r="K135" s="316"/>
      <c r="L135" s="303">
        <v>86</v>
      </c>
      <c r="M135" s="110"/>
      <c r="N135" s="277"/>
      <c r="O135" s="277"/>
      <c r="P135" s="52"/>
      <c r="Q135" s="277"/>
      <c r="R135" s="277"/>
      <c r="S135" s="305"/>
      <c r="T135" s="277"/>
      <c r="U135" s="277"/>
      <c r="V135" s="307"/>
      <c r="W135" s="308"/>
      <c r="X135" s="20"/>
      <c r="Y135" s="20"/>
      <c r="AA135"/>
      <c r="AB135"/>
    </row>
    <row r="136" spans="1:28" ht="12.75">
      <c r="A136" s="82">
        <v>129</v>
      </c>
      <c r="B136" s="136" t="s">
        <v>192</v>
      </c>
      <c r="C136" s="139">
        <v>21849</v>
      </c>
      <c r="D136" s="139">
        <v>365</v>
      </c>
      <c r="E136" s="232" t="s">
        <v>7</v>
      </c>
      <c r="F136" s="232" t="s">
        <v>155</v>
      </c>
      <c r="G136" s="91">
        <f>M136</f>
        <v>86</v>
      </c>
      <c r="H136" s="310"/>
      <c r="I136" s="311"/>
      <c r="J136" s="316"/>
      <c r="K136" s="316"/>
      <c r="L136" s="303">
        <v>74</v>
      </c>
      <c r="M136" s="110">
        <v>86</v>
      </c>
      <c r="N136" s="277"/>
      <c r="O136" s="277"/>
      <c r="P136" s="74"/>
      <c r="Q136" s="277"/>
      <c r="R136" s="277"/>
      <c r="S136" s="305"/>
      <c r="T136" s="277"/>
      <c r="U136" s="277"/>
      <c r="V136" s="307"/>
      <c r="W136" s="308"/>
      <c r="X136" s="20"/>
      <c r="Y136" s="20"/>
      <c r="AA136"/>
      <c r="AB136"/>
    </row>
    <row r="137" spans="1:28" ht="12.75">
      <c r="A137" s="82">
        <v>130</v>
      </c>
      <c r="B137" s="477" t="s">
        <v>748</v>
      </c>
      <c r="C137" s="478">
        <v>125786</v>
      </c>
      <c r="D137" s="472" t="s">
        <v>749</v>
      </c>
      <c r="E137" s="481" t="s">
        <v>0</v>
      </c>
      <c r="F137" s="481" t="s">
        <v>113</v>
      </c>
      <c r="G137" s="91">
        <f>H137+J137+L137+M137+Q137+N137+R137+I137</f>
        <v>85</v>
      </c>
      <c r="H137" s="323"/>
      <c r="I137" s="510">
        <v>85</v>
      </c>
      <c r="J137" s="328"/>
      <c r="K137" s="317"/>
      <c r="L137" s="303"/>
      <c r="M137" s="111"/>
      <c r="N137" s="378"/>
      <c r="O137" s="277"/>
      <c r="P137" s="52"/>
      <c r="Q137" s="304"/>
      <c r="R137" s="277"/>
      <c r="S137" s="305"/>
      <c r="T137" s="277"/>
      <c r="U137" s="277"/>
      <c r="V137" s="307"/>
      <c r="W137" s="308"/>
      <c r="X137" s="20"/>
      <c r="Y137" s="20"/>
      <c r="AA137"/>
      <c r="AB137"/>
    </row>
    <row r="138" spans="1:28" ht="12.75">
      <c r="A138" s="82">
        <v>131</v>
      </c>
      <c r="B138" s="234" t="s">
        <v>100</v>
      </c>
      <c r="C138" s="237">
        <v>68345</v>
      </c>
      <c r="D138" s="237" t="s">
        <v>277</v>
      </c>
      <c r="E138" s="232" t="s">
        <v>7</v>
      </c>
      <c r="F138" s="232" t="s">
        <v>155</v>
      </c>
      <c r="G138" s="91">
        <f>H138+J138+L138+M138+Q138</f>
        <v>85</v>
      </c>
      <c r="H138" s="310"/>
      <c r="I138" s="311"/>
      <c r="J138" s="316"/>
      <c r="K138" s="316"/>
      <c r="L138" s="303">
        <v>85</v>
      </c>
      <c r="M138" s="110"/>
      <c r="N138" s="277"/>
      <c r="O138" s="277"/>
      <c r="P138" s="52"/>
      <c r="Q138" s="304"/>
      <c r="R138" s="277"/>
      <c r="S138" s="305"/>
      <c r="T138" s="277"/>
      <c r="U138" s="277"/>
      <c r="V138" s="307"/>
      <c r="W138" s="308"/>
      <c r="X138" s="20"/>
      <c r="Y138" s="20"/>
      <c r="AA138"/>
      <c r="AB138"/>
    </row>
    <row r="139" spans="1:28" ht="12.75">
      <c r="A139" s="82">
        <v>132</v>
      </c>
      <c r="B139" s="393" t="s">
        <v>389</v>
      </c>
      <c r="C139" s="38">
        <v>54216</v>
      </c>
      <c r="D139" s="38" t="s">
        <v>390</v>
      </c>
      <c r="E139" s="38" t="s">
        <v>6</v>
      </c>
      <c r="F139" s="38" t="s">
        <v>155</v>
      </c>
      <c r="G139" s="91">
        <f>H139+J139+L139+M139+Q139+N139</f>
        <v>85</v>
      </c>
      <c r="H139" s="323"/>
      <c r="I139" s="326"/>
      <c r="J139" s="328"/>
      <c r="K139" s="317"/>
      <c r="L139" s="303"/>
      <c r="M139" s="111"/>
      <c r="N139" s="378"/>
      <c r="O139" s="277"/>
      <c r="P139" s="52"/>
      <c r="Q139" s="277">
        <v>85</v>
      </c>
      <c r="R139" s="277"/>
      <c r="S139" s="305"/>
      <c r="T139" s="277"/>
      <c r="U139" s="277"/>
      <c r="V139" s="307"/>
      <c r="W139" s="308"/>
      <c r="X139" s="20"/>
      <c r="Y139" s="20"/>
      <c r="AA139"/>
      <c r="AB139"/>
    </row>
    <row r="140" spans="1:28" ht="12.75">
      <c r="A140" s="82">
        <v>133</v>
      </c>
      <c r="B140" s="451" t="s">
        <v>642</v>
      </c>
      <c r="C140" s="450">
        <v>75359</v>
      </c>
      <c r="D140" s="450" t="s">
        <v>86</v>
      </c>
      <c r="E140" s="450" t="s">
        <v>9</v>
      </c>
      <c r="F140" s="450" t="s">
        <v>155</v>
      </c>
      <c r="G140" s="91">
        <f>H140+J140+L140+M140+Q140+N140+R140+S140</f>
        <v>84</v>
      </c>
      <c r="H140" s="323"/>
      <c r="I140" s="326"/>
      <c r="J140" s="328"/>
      <c r="K140" s="317"/>
      <c r="L140" s="303"/>
      <c r="M140" s="111"/>
      <c r="N140" s="378"/>
      <c r="O140" s="277"/>
      <c r="P140" s="52"/>
      <c r="Q140" s="304"/>
      <c r="R140" s="277"/>
      <c r="S140" s="460">
        <v>84</v>
      </c>
      <c r="T140" s="277"/>
      <c r="U140" s="277"/>
      <c r="V140" s="307"/>
      <c r="W140" s="308"/>
      <c r="X140" s="20"/>
      <c r="Y140" s="20"/>
      <c r="AA140"/>
      <c r="AB140"/>
    </row>
    <row r="141" spans="1:28" ht="12.75">
      <c r="A141" s="82">
        <v>134</v>
      </c>
      <c r="B141" s="451" t="s">
        <v>695</v>
      </c>
      <c r="C141" s="450">
        <v>75343</v>
      </c>
      <c r="D141" s="450" t="s">
        <v>696</v>
      </c>
      <c r="E141" s="450" t="s">
        <v>9</v>
      </c>
      <c r="F141" s="450" t="s">
        <v>155</v>
      </c>
      <c r="G141" s="91">
        <f>H141+J141+L141+M141+Q141+N141+R141+S141</f>
        <v>84</v>
      </c>
      <c r="H141" s="323"/>
      <c r="I141" s="326"/>
      <c r="J141" s="328"/>
      <c r="K141" s="317"/>
      <c r="L141" s="303"/>
      <c r="M141" s="111"/>
      <c r="N141" s="378"/>
      <c r="O141" s="277"/>
      <c r="P141" s="52"/>
      <c r="Q141" s="304"/>
      <c r="R141" s="277"/>
      <c r="S141" s="460">
        <v>84</v>
      </c>
      <c r="T141" s="277"/>
      <c r="U141" s="277"/>
      <c r="V141" s="307"/>
      <c r="W141" s="308"/>
      <c r="X141" s="20"/>
      <c r="Y141" s="20"/>
      <c r="AA141"/>
      <c r="AB141"/>
    </row>
    <row r="142" spans="1:28" ht="12.75">
      <c r="A142" s="82">
        <v>135</v>
      </c>
      <c r="B142" s="677" t="s">
        <v>919</v>
      </c>
      <c r="C142" s="420">
        <v>68469</v>
      </c>
      <c r="D142" s="679">
        <v>187005</v>
      </c>
      <c r="E142" s="420" t="s">
        <v>34</v>
      </c>
      <c r="F142" s="420" t="s">
        <v>155</v>
      </c>
      <c r="G142" s="91">
        <f>H142+J142+L142+M142+Q142+N142+R142+S142+K142+O142+T142+W142</f>
        <v>84</v>
      </c>
      <c r="H142" s="323"/>
      <c r="I142" s="326"/>
      <c r="J142" s="328"/>
      <c r="K142" s="317"/>
      <c r="L142" s="303"/>
      <c r="M142" s="111"/>
      <c r="N142" s="378"/>
      <c r="O142" s="277"/>
      <c r="P142" s="52"/>
      <c r="Q142" s="304"/>
      <c r="R142" s="277"/>
      <c r="S142" s="305"/>
      <c r="T142" s="330"/>
      <c r="U142" s="277"/>
      <c r="V142" s="685">
        <v>55</v>
      </c>
      <c r="W142" s="308">
        <v>84</v>
      </c>
      <c r="X142" s="20"/>
      <c r="Y142" s="20"/>
      <c r="AA142"/>
      <c r="AB142"/>
    </row>
    <row r="143" spans="1:28" ht="12.75">
      <c r="A143" s="82">
        <v>136</v>
      </c>
      <c r="B143" s="477" t="s">
        <v>739</v>
      </c>
      <c r="C143" s="478">
        <v>23211</v>
      </c>
      <c r="D143" s="479" t="s">
        <v>740</v>
      </c>
      <c r="E143" s="479" t="s">
        <v>7</v>
      </c>
      <c r="F143" s="479" t="s">
        <v>155</v>
      </c>
      <c r="G143" s="91">
        <f>H143+J143+L143+M143+Q143+N143+T143+W143+I143</f>
        <v>84</v>
      </c>
      <c r="H143" s="323"/>
      <c r="I143" s="510">
        <v>84</v>
      </c>
      <c r="J143" s="328"/>
      <c r="K143" s="317"/>
      <c r="L143" s="303"/>
      <c r="M143" s="111"/>
      <c r="N143" s="378"/>
      <c r="O143" s="277"/>
      <c r="P143" s="52"/>
      <c r="Q143" s="304"/>
      <c r="R143" s="277"/>
      <c r="S143" s="305"/>
      <c r="T143" s="277"/>
      <c r="U143" s="277"/>
      <c r="V143" s="307"/>
      <c r="W143" s="308"/>
      <c r="X143" s="20"/>
      <c r="Y143" s="20"/>
      <c r="AA143"/>
      <c r="AB143"/>
    </row>
    <row r="144" spans="1:28" ht="12.75">
      <c r="A144" s="82">
        <v>137</v>
      </c>
      <c r="B144" s="136" t="s">
        <v>278</v>
      </c>
      <c r="C144" s="139">
        <v>118774</v>
      </c>
      <c r="D144" s="139" t="s">
        <v>92</v>
      </c>
      <c r="E144" s="232" t="s">
        <v>7</v>
      </c>
      <c r="F144" s="232" t="s">
        <v>113</v>
      </c>
      <c r="G144" s="91">
        <f>H144+J144+L144+M144+Q144</f>
        <v>83</v>
      </c>
      <c r="H144" s="310"/>
      <c r="I144" s="311"/>
      <c r="J144" s="316"/>
      <c r="K144" s="316"/>
      <c r="L144" s="303">
        <v>83</v>
      </c>
      <c r="M144" s="110"/>
      <c r="N144" s="277"/>
      <c r="O144" s="277"/>
      <c r="P144" s="52"/>
      <c r="Q144" s="304"/>
      <c r="R144" s="277"/>
      <c r="S144" s="305"/>
      <c r="T144" s="277"/>
      <c r="U144" s="277"/>
      <c r="V144" s="307"/>
      <c r="W144" s="308"/>
      <c r="X144" s="20"/>
      <c r="Y144" s="20"/>
      <c r="AA144"/>
      <c r="AB144"/>
    </row>
    <row r="145" spans="1:28" ht="12.75">
      <c r="A145" s="82">
        <v>138</v>
      </c>
      <c r="B145" s="451" t="s">
        <v>697</v>
      </c>
      <c r="C145" s="450">
        <v>85508</v>
      </c>
      <c r="D145" s="450" t="s">
        <v>698</v>
      </c>
      <c r="E145" s="450" t="s">
        <v>9</v>
      </c>
      <c r="F145" s="450" t="s">
        <v>155</v>
      </c>
      <c r="G145" s="91">
        <f>H145+J145+L145+M145+Q145+N145+R145+S145</f>
        <v>83</v>
      </c>
      <c r="H145" s="323"/>
      <c r="I145" s="326"/>
      <c r="J145" s="328"/>
      <c r="K145" s="317"/>
      <c r="L145" s="303"/>
      <c r="M145" s="111"/>
      <c r="N145" s="378"/>
      <c r="O145" s="277"/>
      <c r="P145" s="52"/>
      <c r="Q145" s="304"/>
      <c r="R145" s="277"/>
      <c r="S145" s="460">
        <v>83</v>
      </c>
      <c r="T145" s="277"/>
      <c r="U145" s="277"/>
      <c r="V145" s="307"/>
      <c r="W145" s="308"/>
      <c r="X145" s="20"/>
      <c r="Y145" s="20"/>
      <c r="AA145"/>
      <c r="AB145"/>
    </row>
    <row r="146" spans="1:28" ht="12.75">
      <c r="A146" s="82">
        <v>139</v>
      </c>
      <c r="B146" s="393" t="s">
        <v>399</v>
      </c>
      <c r="C146" s="38">
        <v>108749</v>
      </c>
      <c r="D146" s="38" t="s">
        <v>400</v>
      </c>
      <c r="E146" s="38" t="s">
        <v>6</v>
      </c>
      <c r="F146" s="38" t="s">
        <v>113</v>
      </c>
      <c r="G146" s="91">
        <f>H146+J146+L146+M146+Q146+N146</f>
        <v>82</v>
      </c>
      <c r="H146" s="323"/>
      <c r="I146" s="326"/>
      <c r="J146" s="328"/>
      <c r="K146" s="317"/>
      <c r="L146" s="303"/>
      <c r="M146" s="111"/>
      <c r="N146" s="378"/>
      <c r="O146" s="277"/>
      <c r="P146" s="52"/>
      <c r="Q146" s="277">
        <v>82</v>
      </c>
      <c r="R146" s="277"/>
      <c r="S146" s="305"/>
      <c r="T146" s="277"/>
      <c r="U146" s="277"/>
      <c r="V146" s="307"/>
      <c r="W146" s="308"/>
      <c r="X146" s="20"/>
      <c r="Y146" s="20"/>
      <c r="AA146"/>
      <c r="AB146"/>
    </row>
    <row r="147" spans="1:28" ht="12.75">
      <c r="A147" s="82">
        <v>140</v>
      </c>
      <c r="B147" s="125" t="s">
        <v>317</v>
      </c>
      <c r="C147" s="38">
        <v>121714</v>
      </c>
      <c r="D147" s="38">
        <v>2710</v>
      </c>
      <c r="E147" s="38" t="s">
        <v>42</v>
      </c>
      <c r="F147" s="38" t="s">
        <v>132</v>
      </c>
      <c r="G147" s="91">
        <f>H147+J147+L147+M147+Q147</f>
        <v>81</v>
      </c>
      <c r="H147" s="300"/>
      <c r="I147" s="301"/>
      <c r="J147" s="302">
        <v>81</v>
      </c>
      <c r="K147" s="316">
        <v>70</v>
      </c>
      <c r="L147" s="303"/>
      <c r="M147" s="110"/>
      <c r="N147" s="277"/>
      <c r="O147" s="277"/>
      <c r="P147" s="52"/>
      <c r="Q147" s="277"/>
      <c r="R147" s="277"/>
      <c r="S147" s="305"/>
      <c r="T147" s="277"/>
      <c r="U147" s="277"/>
      <c r="V147" s="307"/>
      <c r="W147" s="308"/>
      <c r="X147" s="20"/>
      <c r="Y147" s="20"/>
      <c r="AA147"/>
      <c r="AB147"/>
    </row>
    <row r="148" spans="1:28" ht="12.75">
      <c r="A148" s="82">
        <v>141</v>
      </c>
      <c r="B148" s="411" t="s">
        <v>527</v>
      </c>
      <c r="C148" s="415">
        <v>68201</v>
      </c>
      <c r="D148" s="415" t="s">
        <v>528</v>
      </c>
      <c r="E148" s="415" t="s">
        <v>3</v>
      </c>
      <c r="F148" s="413" t="s">
        <v>155</v>
      </c>
      <c r="G148" s="91">
        <f>H148+J148+L148+M148+Q148+N148+R148</f>
        <v>81</v>
      </c>
      <c r="H148" s="323"/>
      <c r="I148" s="326"/>
      <c r="J148" s="328"/>
      <c r="K148" s="317"/>
      <c r="L148" s="303"/>
      <c r="M148" s="111"/>
      <c r="N148" s="378"/>
      <c r="O148" s="277"/>
      <c r="P148" s="52"/>
      <c r="Q148" s="304"/>
      <c r="R148" s="378">
        <v>81</v>
      </c>
      <c r="S148" s="305"/>
      <c r="T148" s="277"/>
      <c r="U148" s="277"/>
      <c r="V148" s="307"/>
      <c r="W148" s="308"/>
      <c r="X148" s="20"/>
      <c r="Y148" s="20"/>
      <c r="AA148"/>
      <c r="AB148"/>
    </row>
    <row r="149" spans="1:28" ht="12.75">
      <c r="A149" s="82">
        <v>142</v>
      </c>
      <c r="B149" s="150" t="s">
        <v>558</v>
      </c>
      <c r="C149" s="421">
        <v>124857</v>
      </c>
      <c r="D149" s="38" t="s">
        <v>614</v>
      </c>
      <c r="E149" s="38" t="s">
        <v>47</v>
      </c>
      <c r="F149" s="38" t="s">
        <v>113</v>
      </c>
      <c r="G149" s="91">
        <f>H149+J149+L149+M149+Q149+N149+R149+P149</f>
        <v>80</v>
      </c>
      <c r="H149" s="323"/>
      <c r="I149" s="326"/>
      <c r="J149" s="328"/>
      <c r="K149" s="317"/>
      <c r="L149" s="303"/>
      <c r="M149" s="111"/>
      <c r="N149" s="378"/>
      <c r="O149" s="277"/>
      <c r="P149" s="53">
        <v>80</v>
      </c>
      <c r="Q149" s="304"/>
      <c r="R149" s="277"/>
      <c r="S149" s="305"/>
      <c r="T149" s="277"/>
      <c r="U149" s="277"/>
      <c r="V149" s="307"/>
      <c r="W149" s="308"/>
      <c r="X149" s="20"/>
      <c r="Y149" s="20"/>
      <c r="AA149"/>
      <c r="AB149"/>
    </row>
    <row r="150" spans="1:28" ht="12.75">
      <c r="A150" s="82">
        <v>143</v>
      </c>
      <c r="B150" s="63" t="s">
        <v>603</v>
      </c>
      <c r="C150" s="421">
        <v>17847</v>
      </c>
      <c r="D150" s="38" t="s">
        <v>604</v>
      </c>
      <c r="E150" s="38" t="s">
        <v>548</v>
      </c>
      <c r="F150" s="38" t="s">
        <v>155</v>
      </c>
      <c r="G150" s="91">
        <f>H150+J150+L150+M150+Q150+N150+T150+W150+P150</f>
        <v>80</v>
      </c>
      <c r="H150" s="323"/>
      <c r="I150" s="326"/>
      <c r="J150" s="328"/>
      <c r="K150" s="317"/>
      <c r="L150" s="303"/>
      <c r="M150" s="111"/>
      <c r="N150" s="378"/>
      <c r="O150" s="277"/>
      <c r="P150" s="53">
        <v>80</v>
      </c>
      <c r="Q150" s="304"/>
      <c r="R150" s="277"/>
      <c r="S150" s="305"/>
      <c r="T150" s="277"/>
      <c r="U150" s="277"/>
      <c r="V150" s="307"/>
      <c r="W150" s="308"/>
      <c r="X150" s="20"/>
      <c r="Y150" s="20"/>
      <c r="AA150"/>
      <c r="AB150"/>
    </row>
    <row r="151" spans="1:28" ht="12.75">
      <c r="A151" s="82">
        <v>144</v>
      </c>
      <c r="B151" s="709" t="s">
        <v>954</v>
      </c>
      <c r="C151" s="708">
        <v>82435</v>
      </c>
      <c r="D151" s="708" t="s">
        <v>955</v>
      </c>
      <c r="E151" s="708" t="s">
        <v>516</v>
      </c>
      <c r="F151" s="708"/>
      <c r="G151" s="91">
        <f>H151+J151+L151+M151+Q151+N151+R151+S151+K151+O151+T151+W151</f>
        <v>79</v>
      </c>
      <c r="H151" s="323"/>
      <c r="I151" s="326"/>
      <c r="J151" s="328"/>
      <c r="K151" s="317"/>
      <c r="L151" s="303"/>
      <c r="M151" s="111"/>
      <c r="N151" s="378"/>
      <c r="O151" s="277"/>
      <c r="P151" s="52"/>
      <c r="Q151" s="304"/>
      <c r="R151" s="277"/>
      <c r="S151" s="305"/>
      <c r="T151" s="277"/>
      <c r="U151" s="277"/>
      <c r="V151" s="307"/>
      <c r="W151" s="734">
        <v>79</v>
      </c>
      <c r="X151" s="20"/>
      <c r="Y151" s="20"/>
      <c r="AA151"/>
      <c r="AB151"/>
    </row>
    <row r="152" spans="1:28" ht="12.75">
      <c r="A152" s="82">
        <v>145</v>
      </c>
      <c r="B152" s="51" t="s">
        <v>880</v>
      </c>
      <c r="C152" s="123">
        <v>21769</v>
      </c>
      <c r="D152" s="124" t="s">
        <v>881</v>
      </c>
      <c r="E152" s="126" t="s">
        <v>7</v>
      </c>
      <c r="F152" s="126" t="s">
        <v>155</v>
      </c>
      <c r="G152" s="91">
        <f>H152+J152+L152+M152+Q152+N152+T152+W152+O152</f>
        <v>79</v>
      </c>
      <c r="H152" s="323"/>
      <c r="I152" s="326"/>
      <c r="J152" s="328"/>
      <c r="K152" s="317"/>
      <c r="L152" s="303"/>
      <c r="M152" s="111"/>
      <c r="N152" s="378"/>
      <c r="O152" s="378">
        <v>79</v>
      </c>
      <c r="P152" s="52"/>
      <c r="Q152" s="304"/>
      <c r="R152" s="277"/>
      <c r="S152" s="305"/>
      <c r="T152" s="277"/>
      <c r="U152" s="277"/>
      <c r="V152" s="307"/>
      <c r="W152" s="308"/>
      <c r="X152" s="20"/>
      <c r="Y152" s="20"/>
      <c r="AA152"/>
      <c r="AB152"/>
    </row>
    <row r="153" spans="1:28" ht="25.5">
      <c r="A153" s="82">
        <v>146</v>
      </c>
      <c r="B153" s="451" t="s">
        <v>659</v>
      </c>
      <c r="C153" s="450">
        <v>123834</v>
      </c>
      <c r="D153" s="450" t="s">
        <v>660</v>
      </c>
      <c r="E153" s="450" t="s">
        <v>9</v>
      </c>
      <c r="F153" s="450" t="s">
        <v>113</v>
      </c>
      <c r="G153" s="91">
        <f>H153+J153+L153+M153+Q153+N153+R153+S153</f>
        <v>78</v>
      </c>
      <c r="H153" s="323"/>
      <c r="I153" s="326"/>
      <c r="J153" s="328"/>
      <c r="K153" s="317"/>
      <c r="L153" s="303"/>
      <c r="M153" s="111"/>
      <c r="N153" s="378"/>
      <c r="O153" s="277"/>
      <c r="P153" s="52"/>
      <c r="Q153" s="304"/>
      <c r="R153" s="277"/>
      <c r="S153" s="460">
        <v>78</v>
      </c>
      <c r="T153" s="277"/>
      <c r="U153" s="277"/>
      <c r="V153" s="307"/>
      <c r="W153" s="308"/>
      <c r="X153" s="20"/>
      <c r="Y153" s="20"/>
      <c r="AA153"/>
      <c r="AB153"/>
    </row>
    <row r="154" spans="1:28" ht="12.75">
      <c r="A154" s="82">
        <v>147</v>
      </c>
      <c r="B154" s="564" t="s">
        <v>826</v>
      </c>
      <c r="C154" s="420">
        <v>94369</v>
      </c>
      <c r="D154" s="420" t="s">
        <v>384</v>
      </c>
      <c r="E154" s="38" t="s">
        <v>6</v>
      </c>
      <c r="F154" s="38" t="s">
        <v>113</v>
      </c>
      <c r="G154" s="91">
        <f>H154+J154+L154+M154+Q154+N154+R154+S154+K154+O154+T154</f>
        <v>78</v>
      </c>
      <c r="H154" s="323"/>
      <c r="I154" s="326"/>
      <c r="J154" s="328"/>
      <c r="K154" s="317"/>
      <c r="L154" s="303"/>
      <c r="M154" s="111"/>
      <c r="N154" s="378"/>
      <c r="O154" s="277"/>
      <c r="P154" s="52"/>
      <c r="Q154" s="304"/>
      <c r="R154" s="277"/>
      <c r="S154" s="305"/>
      <c r="T154" s="330">
        <v>78</v>
      </c>
      <c r="U154" s="277"/>
      <c r="V154" s="307"/>
      <c r="W154" s="308"/>
      <c r="X154" s="20"/>
      <c r="Y154" s="20"/>
      <c r="AA154"/>
      <c r="AB154"/>
    </row>
    <row r="155" spans="1:28" ht="12.75">
      <c r="A155" s="82">
        <v>148</v>
      </c>
      <c r="B155" s="234" t="s">
        <v>280</v>
      </c>
      <c r="C155" s="240">
        <v>94352</v>
      </c>
      <c r="D155" s="240" t="s">
        <v>104</v>
      </c>
      <c r="E155" s="232" t="s">
        <v>7</v>
      </c>
      <c r="F155" s="232" t="s">
        <v>113</v>
      </c>
      <c r="G155" s="91">
        <f>H155+J155+L155+M155+Q155</f>
        <v>78</v>
      </c>
      <c r="H155" s="300"/>
      <c r="I155" s="301"/>
      <c r="J155" s="316"/>
      <c r="K155" s="316"/>
      <c r="L155" s="303">
        <v>78</v>
      </c>
      <c r="M155" s="110"/>
      <c r="N155" s="277"/>
      <c r="O155" s="277"/>
      <c r="P155" s="74"/>
      <c r="Q155" s="277"/>
      <c r="R155" s="277"/>
      <c r="S155" s="305"/>
      <c r="T155" s="277"/>
      <c r="U155" s="277"/>
      <c r="V155" s="307"/>
      <c r="W155" s="308"/>
      <c r="X155" s="20"/>
      <c r="Y155" s="20"/>
      <c r="AA155"/>
      <c r="AB155"/>
    </row>
    <row r="156" spans="1:28" ht="12.75">
      <c r="A156" s="82">
        <v>149</v>
      </c>
      <c r="B156" s="528" t="s">
        <v>422</v>
      </c>
      <c r="C156" s="38">
        <v>82336</v>
      </c>
      <c r="D156" s="88" t="s">
        <v>423</v>
      </c>
      <c r="E156" s="88" t="s">
        <v>6</v>
      </c>
      <c r="F156" s="88" t="s">
        <v>113</v>
      </c>
      <c r="G156" s="91">
        <f>H156+J156+L156+M156+Q156+N156</f>
        <v>78</v>
      </c>
      <c r="H156" s="323"/>
      <c r="I156" s="326"/>
      <c r="J156" s="328"/>
      <c r="K156" s="317"/>
      <c r="L156" s="303"/>
      <c r="M156" s="111"/>
      <c r="N156" s="378"/>
      <c r="O156" s="277"/>
      <c r="P156" s="52"/>
      <c r="Q156" s="277">
        <v>78</v>
      </c>
      <c r="R156" s="277"/>
      <c r="S156" s="305"/>
      <c r="T156" s="277"/>
      <c r="U156" s="277"/>
      <c r="V156" s="307"/>
      <c r="W156" s="308"/>
      <c r="X156" s="20"/>
      <c r="Y156" s="20"/>
      <c r="AA156"/>
      <c r="AB156"/>
    </row>
    <row r="157" spans="1:28" ht="12.75">
      <c r="A157" s="82">
        <v>150</v>
      </c>
      <c r="B157" s="51" t="s">
        <v>879</v>
      </c>
      <c r="C157" s="53">
        <v>128030</v>
      </c>
      <c r="D157" s="53">
        <v>246894</v>
      </c>
      <c r="E157" s="53" t="s">
        <v>5</v>
      </c>
      <c r="F157" s="783" t="s">
        <v>113</v>
      </c>
      <c r="G157" s="91">
        <f>H157+J157+L157+M157+Q157+N157+R157+S157+K157+O157+T157+U157</f>
        <v>77</v>
      </c>
      <c r="H157" s="323"/>
      <c r="I157" s="326"/>
      <c r="J157" s="328"/>
      <c r="K157" s="317"/>
      <c r="L157" s="303"/>
      <c r="M157" s="111"/>
      <c r="N157" s="378"/>
      <c r="O157" s="277">
        <v>28</v>
      </c>
      <c r="P157" s="52"/>
      <c r="Q157" s="304"/>
      <c r="R157" s="277"/>
      <c r="S157" s="305"/>
      <c r="T157" s="330"/>
      <c r="U157" s="378">
        <v>49</v>
      </c>
      <c r="V157" s="307"/>
      <c r="W157" s="308"/>
      <c r="X157" s="20"/>
      <c r="Y157" s="20"/>
      <c r="AA157"/>
      <c r="AB157"/>
    </row>
    <row r="158" spans="1:28" ht="12.75">
      <c r="A158" s="82">
        <v>151</v>
      </c>
      <c r="B158" s="451" t="s">
        <v>699</v>
      </c>
      <c r="C158" s="450">
        <v>125510</v>
      </c>
      <c r="D158" s="450" t="s">
        <v>666</v>
      </c>
      <c r="E158" s="450" t="s">
        <v>9</v>
      </c>
      <c r="F158" s="450" t="s">
        <v>113</v>
      </c>
      <c r="G158" s="91">
        <f>H158+J158+L158+M158+Q158+N158+R158+S158</f>
        <v>77</v>
      </c>
      <c r="H158" s="323"/>
      <c r="I158" s="326"/>
      <c r="J158" s="328"/>
      <c r="K158" s="317"/>
      <c r="L158" s="303"/>
      <c r="M158" s="111"/>
      <c r="N158" s="378"/>
      <c r="O158" s="277"/>
      <c r="P158" s="52"/>
      <c r="Q158" s="304"/>
      <c r="R158" s="277"/>
      <c r="S158" s="460">
        <v>77</v>
      </c>
      <c r="T158" s="277"/>
      <c r="U158" s="277"/>
      <c r="V158" s="307"/>
      <c r="W158" s="308"/>
      <c r="X158" s="20"/>
      <c r="Y158" s="20"/>
      <c r="AA158"/>
      <c r="AB158"/>
    </row>
    <row r="159" spans="1:28" ht="12.75">
      <c r="A159" s="82">
        <v>152</v>
      </c>
      <c r="B159" s="257" t="s">
        <v>308</v>
      </c>
      <c r="C159" s="368">
        <v>109427</v>
      </c>
      <c r="D159" s="368">
        <v>2049</v>
      </c>
      <c r="E159" s="366" t="s">
        <v>109</v>
      </c>
      <c r="F159" s="368" t="s">
        <v>134</v>
      </c>
      <c r="G159" s="91">
        <f>H159+J159+L159+M159+Q159+N159</f>
        <v>77</v>
      </c>
      <c r="H159" s="323"/>
      <c r="I159" s="326"/>
      <c r="J159" s="328">
        <v>29</v>
      </c>
      <c r="K159" s="317"/>
      <c r="L159" s="303"/>
      <c r="M159" s="111"/>
      <c r="N159" s="378">
        <v>48</v>
      </c>
      <c r="O159" s="277"/>
      <c r="P159" s="52"/>
      <c r="Q159" s="277"/>
      <c r="R159" s="277"/>
      <c r="S159" s="305"/>
      <c r="T159" s="277"/>
      <c r="U159" s="277"/>
      <c r="V159" s="307"/>
      <c r="W159" s="308"/>
      <c r="X159" s="20"/>
      <c r="Y159" s="20"/>
      <c r="AA159"/>
      <c r="AB159"/>
    </row>
    <row r="160" spans="1:28" ht="12.75">
      <c r="A160" s="82">
        <v>153</v>
      </c>
      <c r="B160" s="564" t="s">
        <v>816</v>
      </c>
      <c r="C160" s="420">
        <v>30515</v>
      </c>
      <c r="D160" s="420" t="s">
        <v>469</v>
      </c>
      <c r="E160" s="38" t="s">
        <v>1</v>
      </c>
      <c r="F160" s="38" t="s">
        <v>155</v>
      </c>
      <c r="G160" s="91">
        <f>H160+J160+L160+M160+Q160+N160+R160+S160+K160+O160+T160</f>
        <v>77</v>
      </c>
      <c r="H160" s="323"/>
      <c r="I160" s="326"/>
      <c r="J160" s="328"/>
      <c r="K160" s="317"/>
      <c r="L160" s="303"/>
      <c r="M160" s="111"/>
      <c r="N160" s="378"/>
      <c r="O160" s="277"/>
      <c r="P160" s="52"/>
      <c r="Q160" s="304"/>
      <c r="R160" s="277"/>
      <c r="S160" s="181"/>
      <c r="T160" s="330">
        <v>77</v>
      </c>
      <c r="U160" s="277"/>
      <c r="V160" s="307"/>
      <c r="W160" s="308"/>
      <c r="X160" s="20"/>
      <c r="Y160" s="20"/>
      <c r="AA160"/>
      <c r="AB160"/>
    </row>
    <row r="161" spans="1:28" ht="12.75">
      <c r="A161" s="82">
        <v>154</v>
      </c>
      <c r="B161" s="322" t="s">
        <v>108</v>
      </c>
      <c r="C161" s="118">
        <v>16078</v>
      </c>
      <c r="D161" s="121" t="s">
        <v>138</v>
      </c>
      <c r="E161" s="38" t="s">
        <v>42</v>
      </c>
      <c r="F161" s="118" t="s">
        <v>134</v>
      </c>
      <c r="G161" s="91">
        <f>H161+J161+L161+M161+Q161+N161+T161+W161</f>
        <v>77</v>
      </c>
      <c r="H161" s="300"/>
      <c r="I161" s="301"/>
      <c r="J161" s="302">
        <v>77</v>
      </c>
      <c r="K161" s="316"/>
      <c r="L161" s="303"/>
      <c r="M161" s="110"/>
      <c r="N161" s="277"/>
      <c r="O161" s="277"/>
      <c r="P161" s="52"/>
      <c r="Q161" s="277"/>
      <c r="R161" s="277"/>
      <c r="S161" s="181"/>
      <c r="T161" s="277"/>
      <c r="U161" s="277"/>
      <c r="V161" s="307"/>
      <c r="W161" s="308"/>
      <c r="X161" s="20"/>
      <c r="Y161" s="20"/>
      <c r="AA161"/>
      <c r="AB161"/>
    </row>
    <row r="162" spans="1:28" ht="12.75">
      <c r="A162" s="82">
        <v>155</v>
      </c>
      <c r="B162" s="234" t="s">
        <v>265</v>
      </c>
      <c r="C162" s="134" t="s">
        <v>266</v>
      </c>
      <c r="D162" s="134" t="s">
        <v>267</v>
      </c>
      <c r="E162" s="232" t="s">
        <v>7</v>
      </c>
      <c r="F162" s="232" t="s">
        <v>113</v>
      </c>
      <c r="G162" s="91">
        <f>H162+J162+L162+M162+Q162</f>
        <v>76</v>
      </c>
      <c r="H162" s="310"/>
      <c r="I162" s="311"/>
      <c r="J162" s="316"/>
      <c r="K162" s="316"/>
      <c r="L162" s="303">
        <v>76</v>
      </c>
      <c r="M162" s="110"/>
      <c r="N162" s="277"/>
      <c r="O162" s="277"/>
      <c r="P162" s="74"/>
      <c r="Q162" s="277"/>
      <c r="R162" s="277"/>
      <c r="S162" s="181"/>
      <c r="T162" s="277"/>
      <c r="U162" s="277"/>
      <c r="V162" s="307"/>
      <c r="W162" s="308"/>
      <c r="X162" s="20"/>
      <c r="Y162" s="20"/>
      <c r="AA162"/>
      <c r="AB162"/>
    </row>
    <row r="163" spans="1:28" ht="12.75">
      <c r="A163" s="82">
        <v>156</v>
      </c>
      <c r="B163" s="86" t="s">
        <v>788</v>
      </c>
      <c r="C163" s="87" t="s">
        <v>789</v>
      </c>
      <c r="D163" s="62" t="s">
        <v>790</v>
      </c>
      <c r="E163" s="62" t="s">
        <v>42</v>
      </c>
      <c r="F163" s="38" t="s">
        <v>113</v>
      </c>
      <c r="G163" s="91">
        <f>H163+J163+L163+M163+Q163+N163+R163+S163+K163</f>
        <v>76</v>
      </c>
      <c r="H163" s="323"/>
      <c r="I163" s="326"/>
      <c r="J163" s="328"/>
      <c r="K163" s="399">
        <v>76</v>
      </c>
      <c r="L163" s="303"/>
      <c r="M163" s="111"/>
      <c r="N163" s="378"/>
      <c r="O163" s="277"/>
      <c r="P163" s="52"/>
      <c r="Q163" s="304"/>
      <c r="R163" s="277"/>
      <c r="S163" s="181"/>
      <c r="T163" s="277"/>
      <c r="U163" s="277"/>
      <c r="V163" s="307"/>
      <c r="W163" s="308"/>
      <c r="X163" s="20"/>
      <c r="Y163" s="20"/>
      <c r="AA163"/>
      <c r="AB163"/>
    </row>
    <row r="164" spans="1:28" ht="12.75">
      <c r="A164" s="82">
        <v>157</v>
      </c>
      <c r="B164" s="451" t="s">
        <v>637</v>
      </c>
      <c r="C164" s="450">
        <v>85519</v>
      </c>
      <c r="D164" s="450" t="s">
        <v>638</v>
      </c>
      <c r="E164" s="450" t="s">
        <v>9</v>
      </c>
      <c r="F164" s="450" t="s">
        <v>155</v>
      </c>
      <c r="G164" s="91">
        <f>H164+J164+L164+M164+Q164+N164+R164+S164</f>
        <v>76</v>
      </c>
      <c r="H164" s="323"/>
      <c r="I164" s="326"/>
      <c r="J164" s="328"/>
      <c r="K164" s="317"/>
      <c r="L164" s="303"/>
      <c r="M164" s="111"/>
      <c r="N164" s="378"/>
      <c r="O164" s="277"/>
      <c r="P164" s="52"/>
      <c r="Q164" s="304"/>
      <c r="R164" s="277"/>
      <c r="S164" s="454">
        <v>76</v>
      </c>
      <c r="T164" s="277"/>
      <c r="U164" s="277"/>
      <c r="V164" s="307"/>
      <c r="W164" s="308"/>
      <c r="X164" s="20"/>
      <c r="Y164" s="20"/>
      <c r="AA164"/>
      <c r="AB164"/>
    </row>
    <row r="165" spans="1:28" ht="12.75">
      <c r="A165" s="82">
        <v>158</v>
      </c>
      <c r="B165" s="709" t="s">
        <v>956</v>
      </c>
      <c r="C165" s="453">
        <v>24372</v>
      </c>
      <c r="D165" s="708" t="s">
        <v>957</v>
      </c>
      <c r="E165" s="708" t="s">
        <v>34</v>
      </c>
      <c r="F165" s="708"/>
      <c r="G165" s="91">
        <f>H165+J165+L165+M165+Q165+N165+T165+W165</f>
        <v>76</v>
      </c>
      <c r="H165" s="323"/>
      <c r="I165" s="326"/>
      <c r="J165" s="328"/>
      <c r="K165" s="317"/>
      <c r="L165" s="303"/>
      <c r="M165" s="111"/>
      <c r="N165" s="378"/>
      <c r="O165" s="277"/>
      <c r="P165" s="52"/>
      <c r="Q165" s="304"/>
      <c r="R165" s="277"/>
      <c r="S165" s="181"/>
      <c r="T165" s="277"/>
      <c r="U165" s="277"/>
      <c r="V165" s="307"/>
      <c r="W165" s="734">
        <v>76</v>
      </c>
      <c r="X165" s="20"/>
      <c r="Y165" s="20"/>
      <c r="AA165"/>
      <c r="AB165"/>
    </row>
    <row r="166" spans="1:28" ht="12.75">
      <c r="A166" s="82">
        <v>159</v>
      </c>
      <c r="B166" s="51" t="s">
        <v>882</v>
      </c>
      <c r="C166" s="53">
        <v>103654</v>
      </c>
      <c r="D166" s="64" t="s">
        <v>883</v>
      </c>
      <c r="E166" s="53" t="s">
        <v>5</v>
      </c>
      <c r="F166" s="53" t="s">
        <v>113</v>
      </c>
      <c r="G166" s="91">
        <f>H166+J166+L166+M166+Q166+N166+R166+S166+K166+O166+T166+U166</f>
        <v>75</v>
      </c>
      <c r="H166" s="323"/>
      <c r="I166" s="326"/>
      <c r="J166" s="328"/>
      <c r="K166" s="317"/>
      <c r="L166" s="303"/>
      <c r="M166" s="111"/>
      <c r="N166" s="378"/>
      <c r="O166" s="277">
        <v>72</v>
      </c>
      <c r="P166" s="52"/>
      <c r="Q166" s="304"/>
      <c r="R166" s="277"/>
      <c r="S166" s="181"/>
      <c r="T166" s="330"/>
      <c r="U166" s="378">
        <v>3</v>
      </c>
      <c r="V166" s="307"/>
      <c r="W166" s="308"/>
      <c r="X166" s="20"/>
      <c r="Y166" s="20"/>
      <c r="AA166"/>
      <c r="AB166"/>
    </row>
    <row r="167" spans="1:28" ht="12.75">
      <c r="A167" s="82">
        <v>160</v>
      </c>
      <c r="B167" s="234" t="s">
        <v>331</v>
      </c>
      <c r="C167" s="123">
        <v>101635</v>
      </c>
      <c r="D167" s="124" t="s">
        <v>332</v>
      </c>
      <c r="E167" s="273" t="s">
        <v>7</v>
      </c>
      <c r="F167" s="273" t="s">
        <v>113</v>
      </c>
      <c r="G167" s="91">
        <f>H167+J167+L167+M167+Q167</f>
        <v>75</v>
      </c>
      <c r="H167" s="398">
        <v>75</v>
      </c>
      <c r="I167" s="301"/>
      <c r="J167" s="302"/>
      <c r="K167" s="316"/>
      <c r="L167" s="303"/>
      <c r="M167" s="110"/>
      <c r="N167" s="277"/>
      <c r="O167" s="277"/>
      <c r="P167" s="74"/>
      <c r="Q167" s="277"/>
      <c r="R167" s="277"/>
      <c r="S167" s="181"/>
      <c r="T167" s="277"/>
      <c r="U167" s="277"/>
      <c r="V167" s="307"/>
      <c r="W167" s="308"/>
      <c r="X167" s="20"/>
      <c r="Y167" s="20"/>
      <c r="AA167"/>
      <c r="AB167"/>
    </row>
    <row r="168" spans="1:28" ht="12.75">
      <c r="A168" s="82">
        <v>161</v>
      </c>
      <c r="B168" s="711" t="s">
        <v>968</v>
      </c>
      <c r="C168" s="38">
        <v>80031</v>
      </c>
      <c r="D168" s="38" t="s">
        <v>915</v>
      </c>
      <c r="E168" s="420" t="s">
        <v>34</v>
      </c>
      <c r="F168" s="420" t="s">
        <v>155</v>
      </c>
      <c r="G168" s="91">
        <f>H168+J168+L168+M168+Q168+N168+R168+S168+K168+O168+T168+V168</f>
        <v>75</v>
      </c>
      <c r="H168" s="323"/>
      <c r="I168" s="326"/>
      <c r="J168" s="328"/>
      <c r="K168" s="317"/>
      <c r="L168" s="303"/>
      <c r="M168" s="111"/>
      <c r="N168" s="378"/>
      <c r="O168" s="277"/>
      <c r="P168" s="52"/>
      <c r="Q168" s="304"/>
      <c r="R168" s="277"/>
      <c r="S168" s="181"/>
      <c r="T168" s="330"/>
      <c r="U168" s="277"/>
      <c r="V168" s="685">
        <v>75</v>
      </c>
      <c r="W168" s="308">
        <v>57</v>
      </c>
      <c r="X168" s="20"/>
      <c r="Y168" s="20"/>
      <c r="AA168"/>
      <c r="AB168"/>
    </row>
    <row r="169" spans="1:28" ht="12.75">
      <c r="A169" s="82">
        <v>162</v>
      </c>
      <c r="B169" s="451" t="s">
        <v>675</v>
      </c>
      <c r="C169" s="450">
        <v>75348</v>
      </c>
      <c r="D169" s="450" t="s">
        <v>78</v>
      </c>
      <c r="E169" s="450" t="s">
        <v>9</v>
      </c>
      <c r="F169" s="450" t="s">
        <v>155</v>
      </c>
      <c r="G169" s="91">
        <f>H169+J169+L169+M169+Q169+N169+R169+S169</f>
        <v>75</v>
      </c>
      <c r="H169" s="323"/>
      <c r="I169" s="326"/>
      <c r="J169" s="328"/>
      <c r="K169" s="317"/>
      <c r="L169" s="303"/>
      <c r="M169" s="111"/>
      <c r="N169" s="378"/>
      <c r="O169" s="277"/>
      <c r="P169" s="52"/>
      <c r="Q169" s="304"/>
      <c r="R169" s="277"/>
      <c r="S169" s="454">
        <v>75</v>
      </c>
      <c r="T169" s="277"/>
      <c r="U169" s="277"/>
      <c r="V169" s="307"/>
      <c r="W169" s="308"/>
      <c r="X169" s="20"/>
      <c r="Y169" s="20"/>
      <c r="AA169"/>
      <c r="AB169"/>
    </row>
    <row r="170" spans="1:28" ht="12.75">
      <c r="A170" s="82">
        <v>163</v>
      </c>
      <c r="B170" s="86" t="s">
        <v>169</v>
      </c>
      <c r="C170" s="38">
        <v>72074</v>
      </c>
      <c r="D170" s="121" t="s">
        <v>142</v>
      </c>
      <c r="E170" s="38" t="s">
        <v>42</v>
      </c>
      <c r="F170" s="38" t="s">
        <v>134</v>
      </c>
      <c r="G170" s="91">
        <f>H170+J170+L170+M170+Q170</f>
        <v>75</v>
      </c>
      <c r="H170" s="300"/>
      <c r="I170" s="301"/>
      <c r="J170" s="302">
        <v>75</v>
      </c>
      <c r="K170" s="316"/>
      <c r="L170" s="303"/>
      <c r="M170" s="110"/>
      <c r="N170" s="277"/>
      <c r="O170" s="277"/>
      <c r="P170" s="74"/>
      <c r="Q170" s="277"/>
      <c r="R170" s="277"/>
      <c r="S170" s="181"/>
      <c r="T170" s="277"/>
      <c r="U170" s="277"/>
      <c r="V170" s="307"/>
      <c r="W170" s="308"/>
      <c r="X170" s="20"/>
      <c r="Y170" s="20"/>
      <c r="AA170"/>
      <c r="AB170"/>
    </row>
    <row r="171" spans="1:28" ht="12.75">
      <c r="A171" s="82">
        <v>164</v>
      </c>
      <c r="B171" s="393" t="s">
        <v>424</v>
      </c>
      <c r="C171" s="38">
        <v>122047</v>
      </c>
      <c r="D171" s="38" t="s">
        <v>425</v>
      </c>
      <c r="E171" s="38" t="s">
        <v>6</v>
      </c>
      <c r="F171" s="38" t="s">
        <v>113</v>
      </c>
      <c r="G171" s="91">
        <f>H171+J171+L171+M171+Q171+N171</f>
        <v>74</v>
      </c>
      <c r="H171" s="323"/>
      <c r="I171" s="326"/>
      <c r="J171" s="328"/>
      <c r="K171" s="317"/>
      <c r="L171" s="303"/>
      <c r="M171" s="111"/>
      <c r="N171" s="378"/>
      <c r="O171" s="277"/>
      <c r="P171" s="52"/>
      <c r="Q171" s="277">
        <v>74</v>
      </c>
      <c r="R171" s="277"/>
      <c r="S171" s="181"/>
      <c r="T171" s="277"/>
      <c r="U171" s="277"/>
      <c r="V171" s="307"/>
      <c r="W171" s="308"/>
      <c r="X171" s="20"/>
      <c r="Y171" s="20"/>
      <c r="AA171"/>
      <c r="AB171"/>
    </row>
    <row r="172" spans="1:28" ht="12.75">
      <c r="A172" s="82">
        <v>165</v>
      </c>
      <c r="B172" s="564" t="s">
        <v>827</v>
      </c>
      <c r="C172" s="420">
        <v>110036</v>
      </c>
      <c r="D172" s="420" t="s">
        <v>416</v>
      </c>
      <c r="E172" s="38" t="s">
        <v>1</v>
      </c>
      <c r="F172" s="38" t="s">
        <v>113</v>
      </c>
      <c r="G172" s="91">
        <f>H172+J172+L172+M172+Q172+N172+R172+S172+K172+O172+T172</f>
        <v>74</v>
      </c>
      <c r="H172" s="323"/>
      <c r="I172" s="326"/>
      <c r="J172" s="328"/>
      <c r="K172" s="317"/>
      <c r="L172" s="303"/>
      <c r="M172" s="111"/>
      <c r="N172" s="378"/>
      <c r="O172" s="277"/>
      <c r="P172" s="52"/>
      <c r="Q172" s="304">
        <v>35</v>
      </c>
      <c r="R172" s="277"/>
      <c r="S172" s="181"/>
      <c r="T172" s="330">
        <v>39</v>
      </c>
      <c r="U172" s="277"/>
      <c r="V172" s="307"/>
      <c r="W172" s="308"/>
      <c r="X172" s="20"/>
      <c r="Y172" s="20"/>
      <c r="AA172"/>
      <c r="AB172"/>
    </row>
    <row r="173" spans="1:28" ht="12.75">
      <c r="A173" s="82">
        <v>166</v>
      </c>
      <c r="B173" s="709" t="s">
        <v>841</v>
      </c>
      <c r="C173" s="38">
        <v>90968</v>
      </c>
      <c r="D173" s="38" t="s">
        <v>916</v>
      </c>
      <c r="E173" s="420" t="s">
        <v>34</v>
      </c>
      <c r="F173" s="420" t="s">
        <v>155</v>
      </c>
      <c r="G173" s="91">
        <f>H173+J173+L173+M173+Q173+N173+R173+S173+K173+O173+T173+V173</f>
        <v>74</v>
      </c>
      <c r="H173" s="323"/>
      <c r="I173" s="326"/>
      <c r="J173" s="328"/>
      <c r="K173" s="317"/>
      <c r="L173" s="303"/>
      <c r="M173" s="111"/>
      <c r="N173" s="378"/>
      <c r="O173" s="277"/>
      <c r="P173" s="52"/>
      <c r="Q173" s="304"/>
      <c r="R173" s="277"/>
      <c r="S173" s="181"/>
      <c r="T173" s="330"/>
      <c r="U173" s="277"/>
      <c r="V173" s="685">
        <v>74</v>
      </c>
      <c r="W173" s="308">
        <v>66</v>
      </c>
      <c r="X173" s="20"/>
      <c r="Y173" s="20"/>
      <c r="AA173"/>
      <c r="AB173"/>
    </row>
    <row r="174" spans="1:28" ht="12.75">
      <c r="A174" s="82">
        <v>167</v>
      </c>
      <c r="B174" s="709" t="s">
        <v>959</v>
      </c>
      <c r="C174" s="708">
        <v>69149</v>
      </c>
      <c r="D174" s="708" t="s">
        <v>960</v>
      </c>
      <c r="E174" s="708" t="s">
        <v>754</v>
      </c>
      <c r="F174" s="708"/>
      <c r="G174" s="91">
        <f>H174+J174+L174+M174+Q174+N174+R174+S174+K174+O174+T174+W174</f>
        <v>74</v>
      </c>
      <c r="H174" s="323"/>
      <c r="I174" s="326"/>
      <c r="J174" s="328"/>
      <c r="K174" s="317"/>
      <c r="L174" s="303"/>
      <c r="M174" s="111"/>
      <c r="N174" s="378"/>
      <c r="O174" s="277"/>
      <c r="P174" s="52"/>
      <c r="Q174" s="304"/>
      <c r="R174" s="277"/>
      <c r="S174" s="181"/>
      <c r="T174" s="277"/>
      <c r="U174" s="277"/>
      <c r="V174" s="307"/>
      <c r="W174" s="734">
        <v>74</v>
      </c>
      <c r="X174" s="20"/>
      <c r="Y174" s="20"/>
      <c r="AA174"/>
      <c r="AB174"/>
    </row>
    <row r="175" spans="1:28" ht="12.75">
      <c r="A175" s="82">
        <v>168</v>
      </c>
      <c r="B175" s="709" t="s">
        <v>958</v>
      </c>
      <c r="C175" s="80" t="s">
        <v>981</v>
      </c>
      <c r="D175" s="81" t="s">
        <v>982</v>
      </c>
      <c r="E175" s="708" t="s">
        <v>34</v>
      </c>
      <c r="F175" s="708"/>
      <c r="G175" s="91">
        <f>H175+J175+L175+M175+Q175+N175+R175+S175+K175+O175+T175+W175</f>
        <v>74</v>
      </c>
      <c r="H175" s="323"/>
      <c r="I175" s="326"/>
      <c r="J175" s="328"/>
      <c r="K175" s="317"/>
      <c r="L175" s="303"/>
      <c r="M175" s="111"/>
      <c r="N175" s="378"/>
      <c r="O175" s="277"/>
      <c r="P175" s="52"/>
      <c r="Q175" s="304"/>
      <c r="R175" s="277"/>
      <c r="S175" s="181"/>
      <c r="T175" s="277"/>
      <c r="U175" s="277"/>
      <c r="V175" s="307"/>
      <c r="W175" s="734">
        <v>74</v>
      </c>
      <c r="X175" s="20"/>
      <c r="Y175" s="20"/>
      <c r="AA175"/>
      <c r="AB175"/>
    </row>
    <row r="176" spans="1:28" ht="12.75">
      <c r="A176" s="82">
        <v>169</v>
      </c>
      <c r="B176" s="136" t="s">
        <v>247</v>
      </c>
      <c r="C176" s="139">
        <v>68291</v>
      </c>
      <c r="D176" s="139" t="s">
        <v>248</v>
      </c>
      <c r="E176" s="232" t="s">
        <v>7</v>
      </c>
      <c r="F176" s="232" t="s">
        <v>155</v>
      </c>
      <c r="G176" s="91">
        <f>H176+J176+L176+M176+Q176</f>
        <v>74</v>
      </c>
      <c r="H176" s="310"/>
      <c r="I176" s="311"/>
      <c r="J176" s="316"/>
      <c r="K176" s="316"/>
      <c r="L176" s="303">
        <v>74</v>
      </c>
      <c r="M176" s="110"/>
      <c r="N176" s="277"/>
      <c r="O176" s="277"/>
      <c r="P176" s="52"/>
      <c r="Q176" s="304"/>
      <c r="R176" s="277"/>
      <c r="S176" s="181"/>
      <c r="T176" s="277"/>
      <c r="U176" s="277"/>
      <c r="V176" s="307"/>
      <c r="W176" s="308"/>
      <c r="X176" s="20"/>
      <c r="Y176" s="20"/>
      <c r="AA176"/>
      <c r="AB176"/>
    </row>
    <row r="177" spans="1:28" ht="12.75">
      <c r="A177" s="82">
        <v>170</v>
      </c>
      <c r="B177" s="411" t="s">
        <v>529</v>
      </c>
      <c r="C177" s="415">
        <v>66984</v>
      </c>
      <c r="D177" s="415" t="s">
        <v>530</v>
      </c>
      <c r="E177" s="415" t="s">
        <v>3</v>
      </c>
      <c r="F177" s="413" t="s">
        <v>155</v>
      </c>
      <c r="G177" s="91">
        <f>H177+J177+L177+M177+Q177+N177+R177</f>
        <v>74</v>
      </c>
      <c r="H177" s="323"/>
      <c r="I177" s="326"/>
      <c r="J177" s="328"/>
      <c r="K177" s="317"/>
      <c r="L177" s="303"/>
      <c r="M177" s="111"/>
      <c r="N177" s="378"/>
      <c r="O177" s="277"/>
      <c r="P177" s="52"/>
      <c r="Q177" s="304"/>
      <c r="R177" s="378">
        <v>74</v>
      </c>
      <c r="S177" s="181"/>
      <c r="T177" s="277"/>
      <c r="U177" s="277"/>
      <c r="V177" s="307"/>
      <c r="W177" s="308"/>
      <c r="X177" s="20"/>
      <c r="Y177" s="20"/>
      <c r="AA177"/>
      <c r="AB177"/>
    </row>
    <row r="178" spans="1:28" ht="12.75">
      <c r="A178" s="82">
        <v>171</v>
      </c>
      <c r="B178" s="136" t="s">
        <v>254</v>
      </c>
      <c r="C178" s="139">
        <v>123245</v>
      </c>
      <c r="D178" s="139" t="s">
        <v>255</v>
      </c>
      <c r="E178" s="232" t="s">
        <v>7</v>
      </c>
      <c r="F178" s="232" t="s">
        <v>113</v>
      </c>
      <c r="G178" s="91">
        <f>H178+J178+L178+M178+Q178</f>
        <v>73</v>
      </c>
      <c r="H178" s="300"/>
      <c r="I178" s="301"/>
      <c r="J178" s="316"/>
      <c r="K178" s="316"/>
      <c r="L178" s="303">
        <v>73</v>
      </c>
      <c r="M178" s="110"/>
      <c r="N178" s="277"/>
      <c r="O178" s="277"/>
      <c r="P178" s="52"/>
      <c r="Q178" s="304"/>
      <c r="R178" s="277"/>
      <c r="S178" s="181"/>
      <c r="T178" s="277"/>
      <c r="U178" s="277"/>
      <c r="V178" s="307"/>
      <c r="W178" s="308"/>
      <c r="X178" s="20"/>
      <c r="Y178" s="20"/>
      <c r="AA178"/>
      <c r="AB178"/>
    </row>
    <row r="179" spans="1:28" ht="12.75">
      <c r="A179" s="82">
        <v>172</v>
      </c>
      <c r="B179" s="125" t="s">
        <v>318</v>
      </c>
      <c r="C179" s="38">
        <v>121717</v>
      </c>
      <c r="D179" s="38">
        <v>2713</v>
      </c>
      <c r="E179" s="38" t="s">
        <v>42</v>
      </c>
      <c r="F179" s="38" t="s">
        <v>132</v>
      </c>
      <c r="G179" s="91">
        <f>H179+J179+L179+M179+Q179</f>
        <v>73</v>
      </c>
      <c r="H179" s="300"/>
      <c r="I179" s="301"/>
      <c r="J179" s="302">
        <v>73</v>
      </c>
      <c r="K179" s="316"/>
      <c r="L179" s="303"/>
      <c r="M179" s="110"/>
      <c r="N179" s="277"/>
      <c r="O179" s="277"/>
      <c r="P179" s="52"/>
      <c r="Q179" s="304"/>
      <c r="R179" s="277"/>
      <c r="S179" s="181"/>
      <c r="T179" s="277"/>
      <c r="U179" s="277"/>
      <c r="V179" s="307"/>
      <c r="W179" s="308"/>
      <c r="X179" s="20"/>
      <c r="Y179" s="20"/>
      <c r="AA179"/>
      <c r="AB179"/>
    </row>
    <row r="180" spans="1:28" ht="12.75">
      <c r="A180" s="82">
        <v>173</v>
      </c>
      <c r="B180" s="564" t="s">
        <v>797</v>
      </c>
      <c r="C180" s="420">
        <v>119560</v>
      </c>
      <c r="D180" s="420" t="s">
        <v>798</v>
      </c>
      <c r="E180" s="38" t="s">
        <v>1</v>
      </c>
      <c r="F180" s="38" t="s">
        <v>113</v>
      </c>
      <c r="G180" s="91">
        <f>H180+J180+L180+M180+Q180+N180+R180+S180+K180+O180+T180</f>
        <v>73</v>
      </c>
      <c r="H180" s="323"/>
      <c r="I180" s="326"/>
      <c r="J180" s="328"/>
      <c r="K180" s="317"/>
      <c r="L180" s="303"/>
      <c r="M180" s="111"/>
      <c r="N180" s="378"/>
      <c r="O180" s="277"/>
      <c r="P180" s="52"/>
      <c r="Q180" s="304"/>
      <c r="R180" s="277"/>
      <c r="S180" s="181"/>
      <c r="T180" s="330">
        <v>73</v>
      </c>
      <c r="U180" s="277"/>
      <c r="V180" s="307"/>
      <c r="W180" s="308"/>
      <c r="X180" s="20"/>
      <c r="Y180" s="20"/>
      <c r="AA180"/>
      <c r="AB180"/>
    </row>
    <row r="181" spans="1:28" ht="12.75">
      <c r="A181" s="82">
        <v>174</v>
      </c>
      <c r="B181" s="451" t="s">
        <v>690</v>
      </c>
      <c r="C181" s="450">
        <v>102175</v>
      </c>
      <c r="D181" s="450" t="s">
        <v>691</v>
      </c>
      <c r="E181" s="450" t="s">
        <v>9</v>
      </c>
      <c r="F181" s="513" t="s">
        <v>113</v>
      </c>
      <c r="G181" s="91">
        <f>H181+J181+L181+M181+Q181+N181+R181+S181</f>
        <v>73</v>
      </c>
      <c r="H181" s="323"/>
      <c r="I181" s="189"/>
      <c r="J181" s="328"/>
      <c r="K181" s="317"/>
      <c r="L181" s="303"/>
      <c r="M181" s="111"/>
      <c r="N181" s="378"/>
      <c r="O181" s="277"/>
      <c r="P181" s="52"/>
      <c r="Q181" s="304"/>
      <c r="R181" s="277"/>
      <c r="S181" s="460">
        <v>73</v>
      </c>
      <c r="T181" s="277"/>
      <c r="U181" s="277"/>
      <c r="V181" s="307"/>
      <c r="W181" s="308"/>
      <c r="X181" s="20"/>
      <c r="Y181" s="20"/>
      <c r="AA181"/>
      <c r="AB181"/>
    </row>
    <row r="182" spans="1:28" ht="12.75">
      <c r="A182" s="82">
        <v>175</v>
      </c>
      <c r="B182" s="150" t="s">
        <v>140</v>
      </c>
      <c r="C182" s="38">
        <v>83114</v>
      </c>
      <c r="D182" s="62" t="s">
        <v>786</v>
      </c>
      <c r="E182" s="62" t="s">
        <v>42</v>
      </c>
      <c r="F182" s="262" t="s">
        <v>155</v>
      </c>
      <c r="G182" s="91">
        <f>K182</f>
        <v>73</v>
      </c>
      <c r="H182" s="323"/>
      <c r="I182" s="189"/>
      <c r="J182" s="328">
        <v>63</v>
      </c>
      <c r="K182" s="399">
        <v>73</v>
      </c>
      <c r="L182" s="303"/>
      <c r="M182" s="111"/>
      <c r="N182" s="378"/>
      <c r="O182" s="277"/>
      <c r="P182" s="52"/>
      <c r="Q182" s="304"/>
      <c r="R182" s="277"/>
      <c r="S182" s="305"/>
      <c r="T182" s="277"/>
      <c r="U182" s="277"/>
      <c r="V182" s="307"/>
      <c r="W182" s="308"/>
      <c r="X182" s="20"/>
      <c r="Y182" s="20"/>
      <c r="AA182"/>
      <c r="AB182"/>
    </row>
    <row r="183" spans="1:28" ht="12.75">
      <c r="A183" s="82">
        <v>176</v>
      </c>
      <c r="B183" s="709" t="s">
        <v>961</v>
      </c>
      <c r="C183" s="714">
        <v>79001</v>
      </c>
      <c r="D183" s="708" t="s">
        <v>962</v>
      </c>
      <c r="E183" s="708" t="s">
        <v>34</v>
      </c>
      <c r="F183" s="725" t="s">
        <v>113</v>
      </c>
      <c r="G183" s="91">
        <f>H183+J183+L183+M183+Q183+N183+R183+S183+K183+O183+T183+W183</f>
        <v>73</v>
      </c>
      <c r="H183" s="323"/>
      <c r="I183" s="189"/>
      <c r="J183" s="328"/>
      <c r="K183" s="317"/>
      <c r="L183" s="303"/>
      <c r="M183" s="111"/>
      <c r="N183" s="378"/>
      <c r="O183" s="277"/>
      <c r="P183" s="52"/>
      <c r="Q183" s="304"/>
      <c r="R183" s="277"/>
      <c r="S183" s="305"/>
      <c r="T183" s="277"/>
      <c r="U183" s="277"/>
      <c r="V183" s="307"/>
      <c r="W183" s="734">
        <v>73</v>
      </c>
      <c r="X183" s="20"/>
      <c r="Y183" s="20"/>
      <c r="AA183"/>
      <c r="AB183"/>
    </row>
    <row r="184" spans="1:28" ht="12.75">
      <c r="A184" s="82">
        <v>177</v>
      </c>
      <c r="B184" s="709" t="s">
        <v>949</v>
      </c>
      <c r="C184" s="708">
        <v>68803</v>
      </c>
      <c r="D184" s="708" t="s">
        <v>950</v>
      </c>
      <c r="E184" s="708" t="s">
        <v>520</v>
      </c>
      <c r="F184" s="712"/>
      <c r="G184" s="91">
        <f>H184+J184+L184+M184+Q184+N184+R184+S184+K184+O184+T184+W184</f>
        <v>73</v>
      </c>
      <c r="H184" s="323"/>
      <c r="I184" s="189"/>
      <c r="J184" s="328"/>
      <c r="K184" s="317"/>
      <c r="L184" s="303"/>
      <c r="M184" s="111"/>
      <c r="N184" s="378"/>
      <c r="O184" s="277"/>
      <c r="P184" s="52"/>
      <c r="Q184" s="304"/>
      <c r="R184" s="277"/>
      <c r="S184" s="305"/>
      <c r="T184" s="277"/>
      <c r="U184" s="277"/>
      <c r="V184" s="307"/>
      <c r="W184" s="734">
        <v>73</v>
      </c>
      <c r="X184" s="20"/>
      <c r="Y184" s="20"/>
      <c r="AA184"/>
      <c r="AB184"/>
    </row>
    <row r="185" spans="1:28" ht="12.75">
      <c r="A185" s="82">
        <v>178</v>
      </c>
      <c r="B185" s="451" t="s">
        <v>700</v>
      </c>
      <c r="C185" s="450">
        <v>125152</v>
      </c>
      <c r="D185" s="450" t="s">
        <v>668</v>
      </c>
      <c r="E185" s="450" t="s">
        <v>9</v>
      </c>
      <c r="F185" s="513" t="s">
        <v>113</v>
      </c>
      <c r="G185" s="91">
        <f>H185+J185+L185+M185+Q185+N185+R185+S185</f>
        <v>72</v>
      </c>
      <c r="H185" s="323"/>
      <c r="I185" s="189"/>
      <c r="J185" s="328"/>
      <c r="K185" s="317"/>
      <c r="L185" s="303"/>
      <c r="M185" s="111"/>
      <c r="N185" s="378"/>
      <c r="O185" s="277"/>
      <c r="P185" s="52"/>
      <c r="Q185" s="304"/>
      <c r="R185" s="277"/>
      <c r="S185" s="460">
        <v>72</v>
      </c>
      <c r="T185" s="277"/>
      <c r="U185" s="277"/>
      <c r="V185" s="307"/>
      <c r="W185" s="308"/>
      <c r="X185" s="20"/>
      <c r="Y185" s="20"/>
      <c r="AA185"/>
      <c r="AB185"/>
    </row>
    <row r="186" spans="1:28" ht="12.75">
      <c r="A186" s="82">
        <v>179</v>
      </c>
      <c r="B186" s="393" t="s">
        <v>372</v>
      </c>
      <c r="C186" s="38">
        <v>110351</v>
      </c>
      <c r="D186" s="38" t="s">
        <v>373</v>
      </c>
      <c r="E186" s="38" t="s">
        <v>6</v>
      </c>
      <c r="F186" s="262" t="s">
        <v>113</v>
      </c>
      <c r="G186" s="91">
        <f>H186+J186+L186+M186+Q186+N186</f>
        <v>72</v>
      </c>
      <c r="H186" s="323"/>
      <c r="I186" s="189"/>
      <c r="J186" s="328"/>
      <c r="K186" s="317"/>
      <c r="L186" s="303"/>
      <c r="M186" s="111"/>
      <c r="N186" s="378"/>
      <c r="O186" s="277"/>
      <c r="P186" s="52"/>
      <c r="Q186" s="277">
        <v>72</v>
      </c>
      <c r="R186" s="277"/>
      <c r="S186" s="305"/>
      <c r="T186" s="277"/>
      <c r="U186" s="277"/>
      <c r="V186" s="307"/>
      <c r="W186" s="308"/>
      <c r="X186" s="20"/>
      <c r="Y186" s="20"/>
      <c r="AA186"/>
      <c r="AB186"/>
    </row>
    <row r="187" spans="1:28" ht="12.75">
      <c r="A187" s="82">
        <v>180</v>
      </c>
      <c r="B187" s="150" t="s">
        <v>160</v>
      </c>
      <c r="C187" s="38">
        <v>108700</v>
      </c>
      <c r="D187" s="121" t="s">
        <v>319</v>
      </c>
      <c r="E187" s="38" t="s">
        <v>110</v>
      </c>
      <c r="F187" s="406" t="s">
        <v>132</v>
      </c>
      <c r="G187" s="91">
        <f>H187+J187+L187+M187+Q187</f>
        <v>72</v>
      </c>
      <c r="H187" s="310"/>
      <c r="I187" s="107"/>
      <c r="J187" s="302">
        <v>72</v>
      </c>
      <c r="K187" s="317"/>
      <c r="L187" s="312"/>
      <c r="M187" s="112"/>
      <c r="N187" s="304"/>
      <c r="O187" s="277"/>
      <c r="P187" s="52"/>
      <c r="Q187" s="304"/>
      <c r="R187" s="277"/>
      <c r="S187" s="305"/>
      <c r="T187" s="277"/>
      <c r="U187" s="277"/>
      <c r="V187" s="307"/>
      <c r="W187" s="308"/>
      <c r="X187" s="20"/>
      <c r="Y187" s="20"/>
      <c r="AA187"/>
      <c r="AB187"/>
    </row>
    <row r="188" spans="1:28" ht="12.75">
      <c r="A188" s="82">
        <v>181</v>
      </c>
      <c r="B188" s="234" t="s">
        <v>329</v>
      </c>
      <c r="C188" s="53">
        <v>101641</v>
      </c>
      <c r="D188" s="64" t="s">
        <v>330</v>
      </c>
      <c r="E188" s="273" t="s">
        <v>7</v>
      </c>
      <c r="F188" s="784" t="s">
        <v>155</v>
      </c>
      <c r="G188" s="91">
        <f>H188+J188+L188+M188+Q188</f>
        <v>72</v>
      </c>
      <c r="H188" s="398">
        <v>72</v>
      </c>
      <c r="I188" s="187"/>
      <c r="J188" s="302"/>
      <c r="K188" s="316"/>
      <c r="L188" s="303"/>
      <c r="M188" s="110"/>
      <c r="N188" s="277"/>
      <c r="O188" s="277"/>
      <c r="P188" s="52"/>
      <c r="Q188" s="304"/>
      <c r="R188" s="277"/>
      <c r="S188" s="305"/>
      <c r="T188" s="277"/>
      <c r="U188" s="277"/>
      <c r="V188" s="307"/>
      <c r="W188" s="308"/>
      <c r="X188" s="20"/>
      <c r="Y188" s="20"/>
      <c r="AA188"/>
      <c r="AB188"/>
    </row>
    <row r="189" spans="1:28" ht="12.75">
      <c r="A189" s="82">
        <v>182</v>
      </c>
      <c r="B189" s="709" t="s">
        <v>930</v>
      </c>
      <c r="C189" s="708">
        <v>54113</v>
      </c>
      <c r="D189" s="708" t="s">
        <v>931</v>
      </c>
      <c r="E189" s="708" t="s">
        <v>6</v>
      </c>
      <c r="F189" s="724"/>
      <c r="G189" s="91">
        <f>H189+J189+L189+M189+Q189+N189+R189+S189+K189+O189+T189+W189</f>
        <v>72</v>
      </c>
      <c r="H189" s="323"/>
      <c r="I189" s="189"/>
      <c r="J189" s="328"/>
      <c r="K189" s="317"/>
      <c r="L189" s="303"/>
      <c r="M189" s="111"/>
      <c r="N189" s="378"/>
      <c r="O189" s="277"/>
      <c r="P189" s="52"/>
      <c r="Q189" s="304"/>
      <c r="R189" s="277"/>
      <c r="S189" s="305"/>
      <c r="T189" s="277"/>
      <c r="U189" s="277"/>
      <c r="V189" s="307"/>
      <c r="W189" s="734">
        <v>72</v>
      </c>
      <c r="X189" s="20"/>
      <c r="Y189" s="20"/>
      <c r="AA189"/>
      <c r="AB189"/>
    </row>
    <row r="190" spans="1:28" ht="12.75">
      <c r="A190" s="82">
        <v>183</v>
      </c>
      <c r="B190" s="564" t="s">
        <v>838</v>
      </c>
      <c r="C190" s="420">
        <v>108942</v>
      </c>
      <c r="D190" s="420" t="s">
        <v>839</v>
      </c>
      <c r="E190" s="38" t="s">
        <v>1</v>
      </c>
      <c r="F190" s="406" t="s">
        <v>113</v>
      </c>
      <c r="G190" s="91">
        <f>H190+J190+L190+M190+Q190+N190+R190+S190+K190+O190+T190</f>
        <v>71</v>
      </c>
      <c r="H190" s="323"/>
      <c r="I190" s="189"/>
      <c r="J190" s="328"/>
      <c r="K190" s="317"/>
      <c r="L190" s="303"/>
      <c r="M190" s="111"/>
      <c r="N190" s="378"/>
      <c r="O190" s="277"/>
      <c r="P190" s="52"/>
      <c r="Q190" s="304"/>
      <c r="R190" s="277"/>
      <c r="S190" s="305"/>
      <c r="T190" s="330">
        <v>71</v>
      </c>
      <c r="U190" s="277"/>
      <c r="V190" s="307"/>
      <c r="W190" s="308"/>
      <c r="X190" s="20"/>
      <c r="Y190" s="20"/>
      <c r="AA190"/>
      <c r="AB190"/>
    </row>
    <row r="191" spans="1:28" ht="12.75">
      <c r="A191" s="82">
        <v>184</v>
      </c>
      <c r="B191" s="451" t="s">
        <v>701</v>
      </c>
      <c r="C191" s="450">
        <v>102180</v>
      </c>
      <c r="D191" s="450" t="s">
        <v>677</v>
      </c>
      <c r="E191" s="450" t="s">
        <v>9</v>
      </c>
      <c r="F191" s="512" t="s">
        <v>113</v>
      </c>
      <c r="G191" s="91">
        <f>H191+J191+L191+M191+Q191+N191+R191+S191</f>
        <v>71</v>
      </c>
      <c r="H191" s="323"/>
      <c r="I191" s="189"/>
      <c r="J191" s="328"/>
      <c r="K191" s="317"/>
      <c r="L191" s="303"/>
      <c r="M191" s="111"/>
      <c r="N191" s="378"/>
      <c r="O191" s="277"/>
      <c r="P191" s="52"/>
      <c r="Q191" s="304"/>
      <c r="R191" s="277"/>
      <c r="S191" s="460">
        <v>71</v>
      </c>
      <c r="T191" s="277"/>
      <c r="U191" s="277"/>
      <c r="V191" s="307"/>
      <c r="W191" s="308"/>
      <c r="X191" s="20"/>
      <c r="Y191" s="20"/>
      <c r="AA191"/>
      <c r="AB191"/>
    </row>
    <row r="192" spans="1:28" ht="12.75">
      <c r="A192" s="82">
        <v>185</v>
      </c>
      <c r="B192" s="393" t="s">
        <v>393</v>
      </c>
      <c r="C192" s="38">
        <v>53956</v>
      </c>
      <c r="D192" s="38" t="s">
        <v>394</v>
      </c>
      <c r="E192" s="38" t="s">
        <v>6</v>
      </c>
      <c r="F192" s="262" t="s">
        <v>155</v>
      </c>
      <c r="G192" s="91">
        <f>H192+J192+L192+M192+Q192+N192</f>
        <v>71</v>
      </c>
      <c r="H192" s="323"/>
      <c r="I192" s="189"/>
      <c r="J192" s="328"/>
      <c r="K192" s="317"/>
      <c r="L192" s="303"/>
      <c r="M192" s="111"/>
      <c r="N192" s="378"/>
      <c r="O192" s="277"/>
      <c r="P192" s="52"/>
      <c r="Q192" s="277">
        <v>71</v>
      </c>
      <c r="R192" s="277"/>
      <c r="S192" s="305"/>
      <c r="T192" s="277"/>
      <c r="U192" s="277"/>
      <c r="V192" s="307"/>
      <c r="W192" s="308"/>
      <c r="X192" s="20"/>
      <c r="Y192" s="20"/>
      <c r="AA192"/>
      <c r="AB192"/>
    </row>
    <row r="193" spans="1:28" ht="12.75">
      <c r="A193" s="82">
        <v>186</v>
      </c>
      <c r="B193" s="677" t="s">
        <v>917</v>
      </c>
      <c r="C193" s="420">
        <v>24371</v>
      </c>
      <c r="D193" s="679">
        <v>187003</v>
      </c>
      <c r="E193" s="420" t="s">
        <v>34</v>
      </c>
      <c r="F193" s="630" t="s">
        <v>155</v>
      </c>
      <c r="G193" s="91">
        <f>H193+J193+L193+M193+Q193+N193+T193+V193</f>
        <v>71</v>
      </c>
      <c r="H193" s="323"/>
      <c r="I193" s="189"/>
      <c r="J193" s="328"/>
      <c r="K193" s="317"/>
      <c r="L193" s="303"/>
      <c r="M193" s="111"/>
      <c r="N193" s="378"/>
      <c r="O193" s="277"/>
      <c r="P193" s="52"/>
      <c r="Q193" s="304"/>
      <c r="R193" s="277"/>
      <c r="S193" s="305"/>
      <c r="T193" s="330"/>
      <c r="U193" s="277"/>
      <c r="V193" s="685">
        <v>71</v>
      </c>
      <c r="W193" s="308">
        <v>50</v>
      </c>
      <c r="X193" s="20"/>
      <c r="Y193" s="20"/>
      <c r="AA193"/>
      <c r="AB193"/>
    </row>
    <row r="194" spans="1:28" ht="12.75">
      <c r="A194" s="82">
        <v>187</v>
      </c>
      <c r="B194" s="451" t="s">
        <v>671</v>
      </c>
      <c r="C194" s="450">
        <v>125508</v>
      </c>
      <c r="D194" s="450" t="s">
        <v>672</v>
      </c>
      <c r="E194" s="450" t="s">
        <v>9</v>
      </c>
      <c r="F194" s="512" t="s">
        <v>113</v>
      </c>
      <c r="G194" s="91">
        <f>H194+J194+L194+M194+Q194+N194+R194+S194</f>
        <v>70</v>
      </c>
      <c r="H194" s="323"/>
      <c r="I194" s="189"/>
      <c r="J194" s="328"/>
      <c r="K194" s="317"/>
      <c r="L194" s="303"/>
      <c r="M194" s="111"/>
      <c r="N194" s="378"/>
      <c r="O194" s="277"/>
      <c r="P194" s="52"/>
      <c r="Q194" s="304"/>
      <c r="R194" s="277"/>
      <c r="S194" s="460">
        <v>70</v>
      </c>
      <c r="T194" s="277"/>
      <c r="U194" s="277"/>
      <c r="V194" s="307"/>
      <c r="W194" s="308"/>
      <c r="X194" s="20"/>
      <c r="Y194" s="20"/>
      <c r="AA194"/>
      <c r="AB194"/>
    </row>
    <row r="195" spans="1:28" ht="12.75">
      <c r="A195" s="82">
        <v>188</v>
      </c>
      <c r="B195" s="451" t="s">
        <v>702</v>
      </c>
      <c r="C195" s="450">
        <v>125147</v>
      </c>
      <c r="D195" s="450" t="s">
        <v>674</v>
      </c>
      <c r="E195" s="450" t="s">
        <v>9</v>
      </c>
      <c r="F195" s="513" t="s">
        <v>113</v>
      </c>
      <c r="G195" s="91">
        <f>H195+J195+L195+M195+Q195+N195+R195+S195</f>
        <v>70</v>
      </c>
      <c r="H195" s="323"/>
      <c r="I195" s="189"/>
      <c r="J195" s="328"/>
      <c r="K195" s="317"/>
      <c r="L195" s="303"/>
      <c r="M195" s="111"/>
      <c r="N195" s="378"/>
      <c r="O195" s="277"/>
      <c r="P195" s="52"/>
      <c r="Q195" s="304"/>
      <c r="R195" s="277"/>
      <c r="S195" s="460">
        <v>70</v>
      </c>
      <c r="T195" s="277"/>
      <c r="U195" s="277"/>
      <c r="V195" s="307"/>
      <c r="W195" s="308"/>
      <c r="X195" s="20"/>
      <c r="Y195" s="20"/>
      <c r="AA195"/>
      <c r="AB195"/>
    </row>
    <row r="196" spans="1:28" ht="12.75">
      <c r="A196" s="82">
        <v>189</v>
      </c>
      <c r="B196" s="393" t="s">
        <v>426</v>
      </c>
      <c r="C196" s="38">
        <v>119517</v>
      </c>
      <c r="D196" s="38" t="s">
        <v>427</v>
      </c>
      <c r="E196" s="38" t="s">
        <v>516</v>
      </c>
      <c r="F196" s="262" t="s">
        <v>113</v>
      </c>
      <c r="G196" s="91">
        <f>H196+J196+L196+M196+Q196+N196</f>
        <v>70</v>
      </c>
      <c r="H196" s="323"/>
      <c r="I196" s="189"/>
      <c r="J196" s="328"/>
      <c r="K196" s="317"/>
      <c r="L196" s="303"/>
      <c r="M196" s="111"/>
      <c r="N196" s="378"/>
      <c r="O196" s="277"/>
      <c r="P196" s="52"/>
      <c r="Q196" s="277">
        <v>70</v>
      </c>
      <c r="R196" s="277"/>
      <c r="S196" s="305"/>
      <c r="T196" s="277"/>
      <c r="U196" s="277"/>
      <c r="V196" s="307"/>
      <c r="W196" s="308"/>
      <c r="X196" s="20"/>
      <c r="Y196" s="20"/>
      <c r="AA196"/>
      <c r="AB196"/>
    </row>
    <row r="197" spans="1:28" ht="12.75">
      <c r="A197" s="82">
        <v>190</v>
      </c>
      <c r="B197" s="150" t="s">
        <v>568</v>
      </c>
      <c r="C197" s="38">
        <v>100927</v>
      </c>
      <c r="D197" s="38" t="s">
        <v>569</v>
      </c>
      <c r="E197" s="38" t="s">
        <v>2</v>
      </c>
      <c r="F197" s="419" t="s">
        <v>113</v>
      </c>
      <c r="G197" s="91">
        <f>H197+J197+L197+M197+Q197+N197+R197+P197</f>
        <v>70</v>
      </c>
      <c r="H197" s="323"/>
      <c r="I197" s="189"/>
      <c r="J197" s="328"/>
      <c r="K197" s="317"/>
      <c r="L197" s="303"/>
      <c r="M197" s="111"/>
      <c r="N197" s="378"/>
      <c r="O197" s="277"/>
      <c r="P197" s="53">
        <v>70</v>
      </c>
      <c r="Q197" s="304"/>
      <c r="R197" s="277"/>
      <c r="S197" s="305"/>
      <c r="T197" s="277"/>
      <c r="U197" s="277"/>
      <c r="V197" s="307"/>
      <c r="W197" s="308"/>
      <c r="X197" s="20"/>
      <c r="Y197" s="20"/>
      <c r="AA197"/>
      <c r="AB197"/>
    </row>
    <row r="198" spans="1:28" ht="12.75">
      <c r="A198" s="82">
        <v>191</v>
      </c>
      <c r="B198" s="564" t="s">
        <v>804</v>
      </c>
      <c r="C198" s="420">
        <v>92321</v>
      </c>
      <c r="D198" s="420" t="s">
        <v>805</v>
      </c>
      <c r="E198" s="38" t="s">
        <v>548</v>
      </c>
      <c r="F198" s="262" t="s">
        <v>113</v>
      </c>
      <c r="G198" s="91">
        <f>H198+J198+L198+M198+Q198+N198+R198+S198+K198+O198+T198</f>
        <v>70</v>
      </c>
      <c r="H198" s="323"/>
      <c r="I198" s="189"/>
      <c r="J198" s="328"/>
      <c r="K198" s="317"/>
      <c r="L198" s="303"/>
      <c r="M198" s="111"/>
      <c r="N198" s="378"/>
      <c r="O198" s="277"/>
      <c r="P198" s="52"/>
      <c r="Q198" s="304"/>
      <c r="R198" s="277"/>
      <c r="S198" s="305"/>
      <c r="T198" s="330">
        <v>70</v>
      </c>
      <c r="U198" s="277"/>
      <c r="V198" s="307"/>
      <c r="W198" s="308"/>
      <c r="X198" s="20"/>
      <c r="Y198" s="20"/>
      <c r="AA198"/>
      <c r="AB198"/>
    </row>
    <row r="199" spans="1:28" ht="12.75">
      <c r="A199" s="82">
        <v>192</v>
      </c>
      <c r="B199" s="451" t="s">
        <v>640</v>
      </c>
      <c r="C199" s="450">
        <v>85487</v>
      </c>
      <c r="D199" s="450" t="s">
        <v>79</v>
      </c>
      <c r="E199" s="450" t="s">
        <v>9</v>
      </c>
      <c r="F199" s="513" t="s">
        <v>155</v>
      </c>
      <c r="G199" s="91">
        <f>H199+J199+L199+M199+Q199+N199+R199+S199</f>
        <v>70</v>
      </c>
      <c r="H199" s="323"/>
      <c r="I199" s="189"/>
      <c r="J199" s="328"/>
      <c r="K199" s="317"/>
      <c r="L199" s="303"/>
      <c r="M199" s="111"/>
      <c r="N199" s="378"/>
      <c r="O199" s="277"/>
      <c r="P199" s="52"/>
      <c r="Q199" s="304"/>
      <c r="R199" s="277"/>
      <c r="S199" s="460">
        <v>70</v>
      </c>
      <c r="T199" s="277"/>
      <c r="U199" s="277"/>
      <c r="V199" s="307"/>
      <c r="W199" s="308"/>
      <c r="X199" s="20"/>
      <c r="Y199" s="20"/>
      <c r="AA199"/>
      <c r="AB199"/>
    </row>
    <row r="200" spans="1:28" ht="12.75">
      <c r="A200" s="82">
        <v>193</v>
      </c>
      <c r="B200" s="709" t="s">
        <v>963</v>
      </c>
      <c r="C200" s="708">
        <v>70757</v>
      </c>
      <c r="D200" s="708" t="s">
        <v>964</v>
      </c>
      <c r="E200" s="708" t="s">
        <v>516</v>
      </c>
      <c r="F200" s="725"/>
      <c r="G200" s="91">
        <f>H200+J200+L200+M200+Q200+N200+R200+S200+K200+O200+T200+W200</f>
        <v>70</v>
      </c>
      <c r="H200" s="323"/>
      <c r="I200" s="189"/>
      <c r="J200" s="328"/>
      <c r="K200" s="317"/>
      <c r="L200" s="303"/>
      <c r="M200" s="111"/>
      <c r="N200" s="378"/>
      <c r="O200" s="277"/>
      <c r="P200" s="52"/>
      <c r="Q200" s="304"/>
      <c r="R200" s="277"/>
      <c r="S200" s="305"/>
      <c r="T200" s="277"/>
      <c r="U200" s="277"/>
      <c r="V200" s="307"/>
      <c r="W200" s="734">
        <v>70</v>
      </c>
      <c r="X200" s="20"/>
      <c r="Y200" s="20"/>
      <c r="AA200"/>
      <c r="AB200"/>
    </row>
    <row r="201" spans="1:28" ht="12.75">
      <c r="A201" s="82">
        <v>194</v>
      </c>
      <c r="B201" s="451" t="s">
        <v>705</v>
      </c>
      <c r="C201" s="450">
        <v>125146</v>
      </c>
      <c r="D201" s="450" t="s">
        <v>654</v>
      </c>
      <c r="E201" s="450" t="s">
        <v>9</v>
      </c>
      <c r="F201" s="512" t="s">
        <v>113</v>
      </c>
      <c r="G201" s="91">
        <f>H201+J201+L201+M201+Q201+N201+R201+S201</f>
        <v>69</v>
      </c>
      <c r="H201" s="323"/>
      <c r="I201" s="189"/>
      <c r="J201" s="328"/>
      <c r="K201" s="317"/>
      <c r="L201" s="303"/>
      <c r="M201" s="111"/>
      <c r="N201" s="378"/>
      <c r="O201" s="277"/>
      <c r="P201" s="52"/>
      <c r="Q201" s="304"/>
      <c r="R201" s="277"/>
      <c r="S201" s="460">
        <v>69</v>
      </c>
      <c r="T201" s="277"/>
      <c r="U201" s="277"/>
      <c r="V201" s="307"/>
      <c r="W201" s="308"/>
      <c r="X201" s="20"/>
      <c r="Y201" s="20"/>
      <c r="AA201"/>
      <c r="AB201"/>
    </row>
    <row r="202" spans="1:28" ht="12.75">
      <c r="A202" s="82">
        <v>195</v>
      </c>
      <c r="B202" s="451" t="s">
        <v>703</v>
      </c>
      <c r="C202" s="450">
        <v>122075</v>
      </c>
      <c r="D202" s="450" t="s">
        <v>704</v>
      </c>
      <c r="E202" s="450" t="s">
        <v>9</v>
      </c>
      <c r="F202" s="512" t="s">
        <v>113</v>
      </c>
      <c r="G202" s="91">
        <f>H202+J202+L202+M202+Q202+N202+R202+S202</f>
        <v>69</v>
      </c>
      <c r="H202" s="323"/>
      <c r="I202" s="189"/>
      <c r="J202" s="328"/>
      <c r="K202" s="317"/>
      <c r="L202" s="303"/>
      <c r="M202" s="111"/>
      <c r="N202" s="378"/>
      <c r="O202" s="277"/>
      <c r="P202" s="52"/>
      <c r="Q202" s="304"/>
      <c r="R202" s="277"/>
      <c r="S202" s="460">
        <v>69</v>
      </c>
      <c r="T202" s="277"/>
      <c r="U202" s="277"/>
      <c r="V202" s="307"/>
      <c r="W202" s="308"/>
      <c r="X202" s="20"/>
      <c r="Y202" s="20"/>
      <c r="AA202"/>
      <c r="AB202"/>
    </row>
    <row r="203" spans="1:28" ht="12.75">
      <c r="A203" s="82">
        <v>196</v>
      </c>
      <c r="B203" s="321" t="s">
        <v>338</v>
      </c>
      <c r="C203" s="123">
        <v>118803</v>
      </c>
      <c r="D203" s="124" t="s">
        <v>339</v>
      </c>
      <c r="E203" s="123" t="s">
        <v>7</v>
      </c>
      <c r="F203" s="620" t="s">
        <v>113</v>
      </c>
      <c r="G203" s="91">
        <f>H203+J203+L203+M203+Q203</f>
        <v>69</v>
      </c>
      <c r="H203" s="300"/>
      <c r="I203" s="187"/>
      <c r="J203" s="302"/>
      <c r="K203" s="316"/>
      <c r="L203" s="303"/>
      <c r="M203" s="147">
        <v>69</v>
      </c>
      <c r="N203" s="277"/>
      <c r="O203" s="277"/>
      <c r="P203" s="52"/>
      <c r="Q203" s="304"/>
      <c r="R203" s="277"/>
      <c r="S203" s="305"/>
      <c r="T203" s="277"/>
      <c r="U203" s="277"/>
      <c r="V203" s="307"/>
      <c r="W203" s="308"/>
      <c r="X203" s="20"/>
      <c r="Y203" s="20"/>
      <c r="AA203"/>
      <c r="AB203"/>
    </row>
    <row r="204" spans="1:28" ht="12.75">
      <c r="A204" s="82">
        <v>197</v>
      </c>
      <c r="B204" s="86" t="s">
        <v>776</v>
      </c>
      <c r="C204" s="62">
        <v>92386</v>
      </c>
      <c r="D204" s="62" t="s">
        <v>777</v>
      </c>
      <c r="E204" s="62" t="s">
        <v>42</v>
      </c>
      <c r="F204" s="262" t="s">
        <v>113</v>
      </c>
      <c r="G204" s="91">
        <f>H204+J204+L204+M204+Q204+N204+R204+S204+K204</f>
        <v>69</v>
      </c>
      <c r="H204" s="323"/>
      <c r="I204" s="189"/>
      <c r="J204" s="328"/>
      <c r="K204" s="399">
        <v>69</v>
      </c>
      <c r="L204" s="303"/>
      <c r="M204" s="111"/>
      <c r="N204" s="378"/>
      <c r="O204" s="277"/>
      <c r="P204" s="52"/>
      <c r="Q204" s="304"/>
      <c r="R204" s="277"/>
      <c r="S204" s="305"/>
      <c r="T204" s="277"/>
      <c r="U204" s="277"/>
      <c r="V204" s="307"/>
      <c r="W204" s="308"/>
      <c r="X204" s="20"/>
      <c r="Y204" s="20"/>
      <c r="AA204"/>
      <c r="AB204"/>
    </row>
    <row r="205" spans="1:28" ht="12.75">
      <c r="A205" s="82">
        <v>198</v>
      </c>
      <c r="B205" s="150" t="s">
        <v>620</v>
      </c>
      <c r="C205" s="38">
        <v>92322</v>
      </c>
      <c r="D205" s="38" t="s">
        <v>621</v>
      </c>
      <c r="E205" s="38" t="s">
        <v>548</v>
      </c>
      <c r="F205" s="262" t="s">
        <v>113</v>
      </c>
      <c r="G205" s="91">
        <f>H205+J205+L205+M205+Q205+N205+R205+P205+I205</f>
        <v>69</v>
      </c>
      <c r="H205" s="323"/>
      <c r="I205" s="189"/>
      <c r="J205" s="328"/>
      <c r="K205" s="317"/>
      <c r="L205" s="303"/>
      <c r="M205" s="111"/>
      <c r="N205" s="378"/>
      <c r="O205" s="277"/>
      <c r="P205" s="53">
        <v>69</v>
      </c>
      <c r="Q205" s="304"/>
      <c r="R205" s="277"/>
      <c r="S205" s="305"/>
      <c r="T205" s="277"/>
      <c r="U205" s="277"/>
      <c r="V205" s="307"/>
      <c r="W205" s="308"/>
      <c r="X205" s="20"/>
      <c r="Y205" s="20"/>
      <c r="AA205"/>
      <c r="AB205"/>
    </row>
    <row r="206" spans="1:28" ht="12.75">
      <c r="A206" s="82">
        <v>199</v>
      </c>
      <c r="B206" s="150" t="s">
        <v>576</v>
      </c>
      <c r="C206" s="38">
        <v>81512</v>
      </c>
      <c r="D206" s="38" t="s">
        <v>577</v>
      </c>
      <c r="E206" s="38" t="s">
        <v>2</v>
      </c>
      <c r="F206" s="419" t="s">
        <v>155</v>
      </c>
      <c r="G206" s="91">
        <f>H206+J206+L206+M206+Q206+N206+R206+P206</f>
        <v>69</v>
      </c>
      <c r="H206" s="323"/>
      <c r="I206" s="189"/>
      <c r="J206" s="328"/>
      <c r="K206" s="317"/>
      <c r="L206" s="303"/>
      <c r="M206" s="111"/>
      <c r="N206" s="378"/>
      <c r="O206" s="277"/>
      <c r="P206" s="53">
        <v>69</v>
      </c>
      <c r="Q206" s="304"/>
      <c r="R206" s="277"/>
      <c r="S206" s="305"/>
      <c r="T206" s="277"/>
      <c r="U206" s="277"/>
      <c r="V206" s="307"/>
      <c r="W206" s="308"/>
      <c r="X206" s="20"/>
      <c r="Y206" s="20"/>
      <c r="AA206"/>
      <c r="AB206"/>
    </row>
    <row r="207" spans="1:28" ht="12.75">
      <c r="A207" s="82">
        <v>200</v>
      </c>
      <c r="B207" s="775" t="s">
        <v>938</v>
      </c>
      <c r="C207" s="708">
        <v>31097</v>
      </c>
      <c r="D207" s="708" t="s">
        <v>939</v>
      </c>
      <c r="E207" s="708" t="s">
        <v>1</v>
      </c>
      <c r="F207" s="725"/>
      <c r="G207" s="91">
        <f>H207+J207+L207+M207+Q207+N207+R207+S207+K207+O207+T207+W207</f>
        <v>69</v>
      </c>
      <c r="H207" s="323"/>
      <c r="I207" s="189"/>
      <c r="J207" s="328"/>
      <c r="K207" s="317"/>
      <c r="L207" s="303"/>
      <c r="M207" s="111"/>
      <c r="N207" s="378"/>
      <c r="O207" s="277"/>
      <c r="P207" s="52"/>
      <c r="Q207" s="304"/>
      <c r="R207" s="277"/>
      <c r="S207" s="305"/>
      <c r="T207" s="277"/>
      <c r="U207" s="277"/>
      <c r="V207" s="307"/>
      <c r="W207" s="734">
        <v>69</v>
      </c>
      <c r="X207" s="20"/>
      <c r="Y207" s="20"/>
      <c r="AA207"/>
      <c r="AB207"/>
    </row>
    <row r="208" spans="1:28" ht="12.75">
      <c r="A208" s="82">
        <v>201</v>
      </c>
      <c r="B208" s="537" t="s">
        <v>706</v>
      </c>
      <c r="C208" s="538">
        <v>87124</v>
      </c>
      <c r="D208" s="538" t="s">
        <v>658</v>
      </c>
      <c r="E208" s="538" t="s">
        <v>9</v>
      </c>
      <c r="F208" s="538" t="s">
        <v>113</v>
      </c>
      <c r="G208" s="91">
        <f>H208+J208+L208+M208+Q208+N208+R208+S208</f>
        <v>68</v>
      </c>
      <c r="H208" s="323"/>
      <c r="I208" s="326"/>
      <c r="J208" s="328"/>
      <c r="K208" s="315"/>
      <c r="L208" s="303"/>
      <c r="M208" s="111"/>
      <c r="N208" s="378"/>
      <c r="O208" s="277"/>
      <c r="P208" s="52"/>
      <c r="Q208" s="304"/>
      <c r="R208" s="277"/>
      <c r="S208" s="460">
        <v>68</v>
      </c>
      <c r="T208" s="277"/>
      <c r="U208" s="277"/>
      <c r="V208" s="307"/>
      <c r="W208" s="308"/>
      <c r="X208" s="20"/>
      <c r="Y208" s="20"/>
      <c r="AA208"/>
      <c r="AB208"/>
    </row>
    <row r="209" spans="1:28" ht="12.75">
      <c r="A209" s="82">
        <v>202</v>
      </c>
      <c r="B209" s="602" t="s">
        <v>149</v>
      </c>
      <c r="C209" s="531">
        <v>16042</v>
      </c>
      <c r="D209" s="608" t="s">
        <v>150</v>
      </c>
      <c r="E209" s="531" t="s">
        <v>42</v>
      </c>
      <c r="F209" s="531" t="s">
        <v>134</v>
      </c>
      <c r="G209" s="91">
        <f>H209+J209+L209+M209+Q209+N209+T209+W209</f>
        <v>68</v>
      </c>
      <c r="H209" s="300"/>
      <c r="I209" s="301"/>
      <c r="J209" s="302">
        <v>68</v>
      </c>
      <c r="K209" s="314"/>
      <c r="L209" s="303"/>
      <c r="M209" s="110"/>
      <c r="N209" s="277"/>
      <c r="O209" s="277"/>
      <c r="P209" s="52"/>
      <c r="Q209" s="304"/>
      <c r="R209" s="277"/>
      <c r="S209" s="305"/>
      <c r="T209" s="277"/>
      <c r="U209" s="277"/>
      <c r="V209" s="307"/>
      <c r="W209" s="308"/>
      <c r="X209" s="20"/>
      <c r="Y209" s="20"/>
      <c r="AA209"/>
      <c r="AB209"/>
    </row>
    <row r="210" spans="1:28" ht="12.75">
      <c r="A210" s="82">
        <v>203</v>
      </c>
      <c r="B210" s="532" t="s">
        <v>409</v>
      </c>
      <c r="C210" s="531">
        <v>54208</v>
      </c>
      <c r="D210" s="531" t="s">
        <v>410</v>
      </c>
      <c r="E210" s="531" t="s">
        <v>6</v>
      </c>
      <c r="F210" s="531" t="s">
        <v>155</v>
      </c>
      <c r="G210" s="91">
        <f>H210+J210+L210+M210+Q210+N210</f>
        <v>67</v>
      </c>
      <c r="H210" s="323"/>
      <c r="I210" s="326"/>
      <c r="J210" s="328"/>
      <c r="K210" s="315"/>
      <c r="L210" s="303"/>
      <c r="M210" s="111"/>
      <c r="N210" s="378"/>
      <c r="O210" s="277"/>
      <c r="P210" s="52"/>
      <c r="Q210" s="277">
        <v>67</v>
      </c>
      <c r="R210" s="277"/>
      <c r="S210" s="305"/>
      <c r="T210" s="277"/>
      <c r="U210" s="277"/>
      <c r="V210" s="307"/>
      <c r="W210" s="308"/>
      <c r="X210" s="20"/>
      <c r="Y210" s="20"/>
      <c r="AA210"/>
      <c r="AB210"/>
    </row>
    <row r="211" spans="1:28" ht="12.75">
      <c r="A211" s="82">
        <v>204</v>
      </c>
      <c r="B211" s="532" t="s">
        <v>413</v>
      </c>
      <c r="C211" s="531">
        <v>121272</v>
      </c>
      <c r="D211" s="531" t="s">
        <v>414</v>
      </c>
      <c r="E211" s="531" t="s">
        <v>518</v>
      </c>
      <c r="F211" s="531" t="s">
        <v>155</v>
      </c>
      <c r="G211" s="91">
        <f>H211+J211+L211+M211+Q211+N211</f>
        <v>66</v>
      </c>
      <c r="H211" s="323"/>
      <c r="I211" s="326"/>
      <c r="J211" s="328"/>
      <c r="K211" s="315"/>
      <c r="L211" s="303"/>
      <c r="M211" s="111"/>
      <c r="N211" s="378"/>
      <c r="O211" s="277"/>
      <c r="P211" s="52"/>
      <c r="Q211" s="277">
        <v>66</v>
      </c>
      <c r="R211" s="277"/>
      <c r="S211" s="305"/>
      <c r="T211" s="277"/>
      <c r="U211" s="277"/>
      <c r="V211" s="307"/>
      <c r="W211" s="308"/>
      <c r="X211" s="20"/>
      <c r="Y211" s="20"/>
      <c r="AA211"/>
      <c r="AB211"/>
    </row>
    <row r="212" spans="1:28" ht="12.75">
      <c r="A212" s="82">
        <v>205</v>
      </c>
      <c r="B212" s="602" t="s">
        <v>599</v>
      </c>
      <c r="C212" s="531">
        <v>110236</v>
      </c>
      <c r="D212" s="531" t="s">
        <v>600</v>
      </c>
      <c r="E212" s="531" t="s">
        <v>2</v>
      </c>
      <c r="F212" s="531" t="s">
        <v>155</v>
      </c>
      <c r="G212" s="91">
        <f>H212+J212+L212+M212+Q212+N212+R212+P212</f>
        <v>66</v>
      </c>
      <c r="H212" s="323"/>
      <c r="I212" s="326"/>
      <c r="J212" s="328"/>
      <c r="K212" s="315"/>
      <c r="L212" s="303"/>
      <c r="M212" s="111"/>
      <c r="N212" s="378"/>
      <c r="O212" s="277"/>
      <c r="P212" s="53">
        <v>66</v>
      </c>
      <c r="Q212" s="304"/>
      <c r="R212" s="277"/>
      <c r="S212" s="305"/>
      <c r="T212" s="277"/>
      <c r="U212" s="277"/>
      <c r="V212" s="307"/>
      <c r="W212" s="308"/>
      <c r="X212" s="20"/>
      <c r="Y212" s="20"/>
      <c r="AA212"/>
      <c r="AB212"/>
    </row>
    <row r="213" spans="1:28" ht="12.75">
      <c r="A213" s="82">
        <v>206</v>
      </c>
      <c r="B213" s="612" t="s">
        <v>537</v>
      </c>
      <c r="C213" s="614">
        <v>68237</v>
      </c>
      <c r="D213" s="614" t="s">
        <v>538</v>
      </c>
      <c r="E213" s="614" t="s">
        <v>3</v>
      </c>
      <c r="F213" s="653" t="s">
        <v>155</v>
      </c>
      <c r="G213" s="91">
        <f>H213+J213+L213+M213+Q213+N213+R213</f>
        <v>66</v>
      </c>
      <c r="H213" s="323"/>
      <c r="I213" s="326"/>
      <c r="J213" s="328"/>
      <c r="K213" s="315"/>
      <c r="L213" s="303"/>
      <c r="M213" s="111"/>
      <c r="N213" s="378"/>
      <c r="O213" s="277"/>
      <c r="P213" s="52"/>
      <c r="Q213" s="304"/>
      <c r="R213" s="378">
        <v>66</v>
      </c>
      <c r="S213" s="305"/>
      <c r="T213" s="277"/>
      <c r="U213" s="277"/>
      <c r="V213" s="307"/>
      <c r="W213" s="308"/>
      <c r="X213" s="20"/>
      <c r="Y213" s="20"/>
      <c r="AA213"/>
      <c r="AB213"/>
    </row>
    <row r="214" spans="1:28" ht="12.75">
      <c r="A214" s="82">
        <v>207</v>
      </c>
      <c r="B214" s="677" t="s">
        <v>912</v>
      </c>
      <c r="C214" s="420">
        <v>61254</v>
      </c>
      <c r="D214" s="678">
        <v>61254</v>
      </c>
      <c r="E214" s="420" t="s">
        <v>520</v>
      </c>
      <c r="F214" s="420" t="s">
        <v>155</v>
      </c>
      <c r="G214" s="91">
        <f>H214+J214+L214+M214+Q214+N214+R214+S214+K214+O214+T214+V214</f>
        <v>66</v>
      </c>
      <c r="H214" s="323"/>
      <c r="I214" s="326"/>
      <c r="J214" s="328"/>
      <c r="K214" s="317"/>
      <c r="L214" s="303"/>
      <c r="M214" s="111"/>
      <c r="N214" s="378"/>
      <c r="O214" s="53"/>
      <c r="P214" s="52"/>
      <c r="Q214" s="304"/>
      <c r="R214" s="277"/>
      <c r="S214" s="305"/>
      <c r="T214" s="330"/>
      <c r="U214" s="277"/>
      <c r="V214" s="685">
        <v>66</v>
      </c>
      <c r="W214" s="308"/>
      <c r="X214" s="20"/>
      <c r="Y214" s="20"/>
      <c r="AA214"/>
      <c r="AB214"/>
    </row>
    <row r="215" spans="1:28" ht="12.75">
      <c r="A215" s="82">
        <v>208</v>
      </c>
      <c r="B215" s="369" t="s">
        <v>349</v>
      </c>
      <c r="C215" s="366">
        <v>123118</v>
      </c>
      <c r="D215" s="366">
        <v>2012</v>
      </c>
      <c r="E215" s="366" t="s">
        <v>109</v>
      </c>
      <c r="F215" s="366" t="s">
        <v>132</v>
      </c>
      <c r="G215" s="91">
        <f>H215+J215+L215+M215+Q215+N215</f>
        <v>65</v>
      </c>
      <c r="H215" s="323"/>
      <c r="I215" s="326"/>
      <c r="J215" s="328">
        <v>45</v>
      </c>
      <c r="K215" s="317"/>
      <c r="L215" s="303"/>
      <c r="M215" s="111"/>
      <c r="N215" s="378">
        <v>20</v>
      </c>
      <c r="O215" s="53"/>
      <c r="P215" s="52"/>
      <c r="Q215" s="304"/>
      <c r="R215" s="277"/>
      <c r="S215" s="305"/>
      <c r="T215" s="277"/>
      <c r="U215" s="277"/>
      <c r="V215" s="307"/>
      <c r="W215" s="308"/>
      <c r="X215" s="20"/>
      <c r="Y215" s="20"/>
      <c r="AA215"/>
      <c r="AB215"/>
    </row>
    <row r="216" spans="1:28" ht="12.75">
      <c r="A216" s="82">
        <v>209</v>
      </c>
      <c r="B216" s="238" t="s">
        <v>282</v>
      </c>
      <c r="C216" s="140" t="s">
        <v>283</v>
      </c>
      <c r="D216" s="140" t="s">
        <v>284</v>
      </c>
      <c r="E216" s="232" t="s">
        <v>7</v>
      </c>
      <c r="F216" s="232" t="s">
        <v>113</v>
      </c>
      <c r="G216" s="91">
        <f>H216+J216+L216+M216+Q216</f>
        <v>65</v>
      </c>
      <c r="H216" s="324"/>
      <c r="I216" s="327"/>
      <c r="J216" s="328"/>
      <c r="K216" s="329"/>
      <c r="L216" s="303">
        <v>65</v>
      </c>
      <c r="M216" s="109"/>
      <c r="N216" s="331"/>
      <c r="O216" s="53"/>
      <c r="P216" s="52"/>
      <c r="Q216" s="304"/>
      <c r="R216" s="277"/>
      <c r="S216" s="305"/>
      <c r="T216" s="277"/>
      <c r="U216" s="277"/>
      <c r="V216" s="307"/>
      <c r="W216" s="308"/>
      <c r="X216" s="20"/>
      <c r="Y216" s="20"/>
      <c r="AA216"/>
      <c r="AB216"/>
    </row>
    <row r="217" spans="1:28" ht="12.75">
      <c r="A217" s="82">
        <v>210</v>
      </c>
      <c r="B217" s="451" t="s">
        <v>707</v>
      </c>
      <c r="C217" s="450">
        <v>102181</v>
      </c>
      <c r="D217" s="450" t="s">
        <v>708</v>
      </c>
      <c r="E217" s="450" t="s">
        <v>9</v>
      </c>
      <c r="F217" s="450" t="s">
        <v>113</v>
      </c>
      <c r="G217" s="91">
        <f>H217+J217+L217+M217+Q217+N217+R217+S217</f>
        <v>65</v>
      </c>
      <c r="H217" s="323"/>
      <c r="I217" s="326"/>
      <c r="J217" s="328"/>
      <c r="K217" s="317"/>
      <c r="L217" s="303"/>
      <c r="M217" s="111"/>
      <c r="N217" s="378"/>
      <c r="O217" s="53"/>
      <c r="P217" s="52"/>
      <c r="Q217" s="304"/>
      <c r="R217" s="277"/>
      <c r="S217" s="460">
        <v>65</v>
      </c>
      <c r="T217" s="277"/>
      <c r="U217" s="277"/>
      <c r="V217" s="307"/>
      <c r="W217" s="308"/>
      <c r="X217" s="20"/>
      <c r="Y217" s="20"/>
      <c r="AA217"/>
      <c r="AB217"/>
    </row>
    <row r="218" spans="1:28" ht="12.75">
      <c r="A218" s="82">
        <v>211</v>
      </c>
      <c r="B218" s="125" t="s">
        <v>156</v>
      </c>
      <c r="C218" s="38">
        <v>192302</v>
      </c>
      <c r="D218" s="121" t="s">
        <v>157</v>
      </c>
      <c r="E218" s="38" t="s">
        <v>42</v>
      </c>
      <c r="F218" s="38" t="s">
        <v>132</v>
      </c>
      <c r="G218" s="91">
        <f>H218+J218+L218+M218+Q218</f>
        <v>64</v>
      </c>
      <c r="H218" s="300"/>
      <c r="I218" s="301"/>
      <c r="J218" s="302">
        <v>64</v>
      </c>
      <c r="K218" s="316"/>
      <c r="L218" s="303"/>
      <c r="M218" s="110"/>
      <c r="N218" s="277"/>
      <c r="O218" s="53"/>
      <c r="P218" s="52"/>
      <c r="Q218" s="304"/>
      <c r="R218" s="277"/>
      <c r="S218" s="305"/>
      <c r="T218" s="277"/>
      <c r="U218" s="277"/>
      <c r="V218" s="307"/>
      <c r="W218" s="308"/>
      <c r="X218" s="20"/>
      <c r="Y218" s="20"/>
      <c r="AA218"/>
      <c r="AB218"/>
    </row>
    <row r="219" spans="1:28" ht="12.75">
      <c r="A219" s="82">
        <v>212</v>
      </c>
      <c r="B219" s="393" t="s">
        <v>430</v>
      </c>
      <c r="C219" s="38">
        <v>124678</v>
      </c>
      <c r="D219" s="38" t="s">
        <v>431</v>
      </c>
      <c r="E219" s="38" t="s">
        <v>6</v>
      </c>
      <c r="F219" s="38" t="s">
        <v>113</v>
      </c>
      <c r="G219" s="91">
        <f>H219+J219+L219+M219+Q219+N219</f>
        <v>64</v>
      </c>
      <c r="H219" s="323"/>
      <c r="I219" s="326"/>
      <c r="J219" s="328"/>
      <c r="K219" s="317"/>
      <c r="L219" s="303"/>
      <c r="M219" s="111"/>
      <c r="N219" s="378"/>
      <c r="O219" s="53"/>
      <c r="P219" s="52"/>
      <c r="Q219" s="277">
        <v>64</v>
      </c>
      <c r="R219" s="277"/>
      <c r="S219" s="305"/>
      <c r="T219" s="277"/>
      <c r="U219" s="277"/>
      <c r="V219" s="307"/>
      <c r="W219" s="308"/>
      <c r="X219" s="20"/>
      <c r="Y219" s="20"/>
      <c r="AA219"/>
      <c r="AB219"/>
    </row>
    <row r="220" spans="1:28" ht="12.75">
      <c r="A220" s="82">
        <v>213</v>
      </c>
      <c r="B220" s="451" t="s">
        <v>709</v>
      </c>
      <c r="C220" s="450">
        <v>102187</v>
      </c>
      <c r="D220" s="450" t="s">
        <v>710</v>
      </c>
      <c r="E220" s="450" t="s">
        <v>9</v>
      </c>
      <c r="F220" s="450" t="s">
        <v>155</v>
      </c>
      <c r="G220" s="91">
        <f>H220+J220+L220+M220+Q220+N220+R220+S220</f>
        <v>64</v>
      </c>
      <c r="H220" s="323"/>
      <c r="I220" s="326"/>
      <c r="J220" s="328"/>
      <c r="K220" s="317"/>
      <c r="L220" s="303"/>
      <c r="M220" s="111"/>
      <c r="N220" s="378"/>
      <c r="O220" s="53"/>
      <c r="P220" s="52"/>
      <c r="Q220" s="304"/>
      <c r="R220" s="277"/>
      <c r="S220" s="460">
        <v>64</v>
      </c>
      <c r="T220" s="277"/>
      <c r="U220" s="277"/>
      <c r="V220" s="307"/>
      <c r="W220" s="308"/>
      <c r="X220" s="20"/>
      <c r="Y220" s="20"/>
      <c r="AA220"/>
      <c r="AB220"/>
    </row>
    <row r="221" spans="1:28" ht="12.75">
      <c r="A221" s="82">
        <v>214</v>
      </c>
      <c r="B221" s="709" t="s">
        <v>970</v>
      </c>
      <c r="C221" s="38">
        <v>90902</v>
      </c>
      <c r="D221" s="38" t="s">
        <v>918</v>
      </c>
      <c r="E221" s="420" t="s">
        <v>34</v>
      </c>
      <c r="F221" s="420" t="s">
        <v>155</v>
      </c>
      <c r="G221" s="91">
        <f>H221+J221+L221+M221+Q221+N221+R221+S221+K221+O221+T221+V221</f>
        <v>64</v>
      </c>
      <c r="H221" s="323"/>
      <c r="I221" s="326"/>
      <c r="J221" s="328"/>
      <c r="K221" s="317"/>
      <c r="L221" s="303"/>
      <c r="M221" s="111"/>
      <c r="N221" s="378"/>
      <c r="O221" s="53"/>
      <c r="P221" s="52"/>
      <c r="Q221" s="304"/>
      <c r="R221" s="277"/>
      <c r="S221" s="305"/>
      <c r="T221" s="330"/>
      <c r="U221" s="277"/>
      <c r="V221" s="685">
        <v>64</v>
      </c>
      <c r="W221" s="308">
        <v>55</v>
      </c>
      <c r="X221" s="20"/>
      <c r="Y221" s="20"/>
      <c r="AA221"/>
      <c r="AB221"/>
    </row>
    <row r="222" spans="1:28" ht="12.75">
      <c r="A222" s="82">
        <v>215</v>
      </c>
      <c r="B222" s="231" t="s">
        <v>179</v>
      </c>
      <c r="C222" s="240">
        <v>100253</v>
      </c>
      <c r="D222" s="240" t="s">
        <v>234</v>
      </c>
      <c r="E222" s="232" t="s">
        <v>7</v>
      </c>
      <c r="F222" s="232" t="s">
        <v>155</v>
      </c>
      <c r="G222" s="91">
        <f>H222+J222+L222+M222+Q222</f>
        <v>63</v>
      </c>
      <c r="H222" s="323"/>
      <c r="I222" s="326"/>
      <c r="J222" s="317"/>
      <c r="K222" s="317"/>
      <c r="L222" s="303">
        <v>63</v>
      </c>
      <c r="M222" s="110"/>
      <c r="N222" s="277"/>
      <c r="O222" s="53"/>
      <c r="P222" s="52"/>
      <c r="Q222" s="304"/>
      <c r="R222" s="277"/>
      <c r="S222" s="305"/>
      <c r="T222" s="277"/>
      <c r="U222" s="277"/>
      <c r="V222" s="307"/>
      <c r="W222" s="308"/>
      <c r="X222" s="20"/>
      <c r="Y222" s="20"/>
      <c r="AA222"/>
      <c r="AB222"/>
    </row>
    <row r="223" spans="1:28" ht="12.75">
      <c r="A223" s="82">
        <v>216</v>
      </c>
      <c r="B223" s="393" t="s">
        <v>434</v>
      </c>
      <c r="C223" s="38">
        <v>53967</v>
      </c>
      <c r="D223" s="38" t="s">
        <v>435</v>
      </c>
      <c r="E223" s="38" t="s">
        <v>6</v>
      </c>
      <c r="F223" s="38" t="s">
        <v>113</v>
      </c>
      <c r="G223" s="91">
        <f>H223+J223+L223+M223+Q223+N223</f>
        <v>63</v>
      </c>
      <c r="H223" s="323"/>
      <c r="I223" s="326"/>
      <c r="J223" s="328"/>
      <c r="K223" s="317"/>
      <c r="L223" s="303"/>
      <c r="M223" s="111"/>
      <c r="N223" s="378"/>
      <c r="O223" s="53"/>
      <c r="P223" s="52"/>
      <c r="Q223" s="277">
        <v>63</v>
      </c>
      <c r="R223" s="277"/>
      <c r="S223" s="305"/>
      <c r="T223" s="277"/>
      <c r="U223" s="277"/>
      <c r="V223" s="307"/>
      <c r="W223" s="308"/>
      <c r="X223" s="20"/>
      <c r="Y223" s="20"/>
      <c r="AA223"/>
      <c r="AB223"/>
    </row>
    <row r="224" spans="1:28" ht="12.75">
      <c r="A224" s="82">
        <v>217</v>
      </c>
      <c r="B224" s="393" t="s">
        <v>432</v>
      </c>
      <c r="C224" s="38">
        <v>16880</v>
      </c>
      <c r="D224" s="38" t="s">
        <v>433</v>
      </c>
      <c r="E224" s="38" t="s">
        <v>1</v>
      </c>
      <c r="F224" s="38" t="s">
        <v>155</v>
      </c>
      <c r="G224" s="91">
        <f>H224+J224+L224+M224+Q224+N224+T224+W224</f>
        <v>63</v>
      </c>
      <c r="H224" s="323"/>
      <c r="I224" s="326"/>
      <c r="J224" s="328"/>
      <c r="K224" s="317"/>
      <c r="L224" s="303"/>
      <c r="M224" s="111"/>
      <c r="N224" s="378"/>
      <c r="O224" s="53"/>
      <c r="P224" s="52"/>
      <c r="Q224" s="277">
        <v>63</v>
      </c>
      <c r="R224" s="277"/>
      <c r="S224" s="305"/>
      <c r="T224" s="277"/>
      <c r="U224" s="277"/>
      <c r="V224" s="307"/>
      <c r="W224" s="308"/>
      <c r="X224" s="20"/>
      <c r="Y224" s="20"/>
      <c r="AA224"/>
      <c r="AB224"/>
    </row>
    <row r="225" spans="1:28" ht="12.75">
      <c r="A225" s="82">
        <v>218</v>
      </c>
      <c r="B225" s="393" t="s">
        <v>436</v>
      </c>
      <c r="C225" s="38">
        <v>124390</v>
      </c>
      <c r="D225" s="38" t="s">
        <v>437</v>
      </c>
      <c r="E225" s="38" t="s">
        <v>6</v>
      </c>
      <c r="F225" s="38" t="s">
        <v>113</v>
      </c>
      <c r="G225" s="91">
        <f>H225+J225+L225+M225+Q225+N225</f>
        <v>62</v>
      </c>
      <c r="H225" s="323"/>
      <c r="I225" s="326"/>
      <c r="J225" s="328"/>
      <c r="K225" s="317"/>
      <c r="L225" s="303"/>
      <c r="M225" s="111"/>
      <c r="N225" s="378"/>
      <c r="O225" s="53"/>
      <c r="P225" s="52"/>
      <c r="Q225" s="277">
        <v>62</v>
      </c>
      <c r="R225" s="277"/>
      <c r="S225" s="305"/>
      <c r="T225" s="277"/>
      <c r="U225" s="277"/>
      <c r="V225" s="307"/>
      <c r="W225" s="308"/>
      <c r="X225" s="20"/>
      <c r="Y225" s="20"/>
      <c r="AA225"/>
      <c r="AB225"/>
    </row>
    <row r="226" spans="1:28" ht="12.75">
      <c r="A226" s="82">
        <v>219</v>
      </c>
      <c r="B226" s="321" t="s">
        <v>340</v>
      </c>
      <c r="C226" s="123">
        <v>118804</v>
      </c>
      <c r="D226" s="124" t="s">
        <v>341</v>
      </c>
      <c r="E226" s="123" t="s">
        <v>7</v>
      </c>
      <c r="F226" s="123" t="s">
        <v>113</v>
      </c>
      <c r="G226" s="91">
        <f>H226+J226+L226+M226+Q226</f>
        <v>62</v>
      </c>
      <c r="H226" s="300"/>
      <c r="I226" s="301"/>
      <c r="J226" s="302"/>
      <c r="K226" s="316"/>
      <c r="L226" s="303"/>
      <c r="M226" s="147">
        <v>62</v>
      </c>
      <c r="N226" s="277"/>
      <c r="O226" s="53"/>
      <c r="P226" s="52"/>
      <c r="Q226" s="304"/>
      <c r="R226" s="277"/>
      <c r="S226" s="305"/>
      <c r="T226" s="277"/>
      <c r="U226" s="277"/>
      <c r="V226" s="307"/>
      <c r="W226" s="308"/>
      <c r="X226" s="20"/>
      <c r="Y226" s="20"/>
      <c r="AA226"/>
      <c r="AB226"/>
    </row>
    <row r="227" spans="1:28" ht="12.75">
      <c r="A227" s="82">
        <v>220</v>
      </c>
      <c r="B227" s="411" t="s">
        <v>539</v>
      </c>
      <c r="C227" s="415">
        <v>68192</v>
      </c>
      <c r="D227" s="415" t="s">
        <v>540</v>
      </c>
      <c r="E227" s="415" t="s">
        <v>3</v>
      </c>
      <c r="F227" s="413" t="s">
        <v>155</v>
      </c>
      <c r="G227" s="91">
        <f>H227+J227+L227+M227+Q227+N227+R227</f>
        <v>62</v>
      </c>
      <c r="H227" s="323"/>
      <c r="I227" s="326"/>
      <c r="J227" s="328"/>
      <c r="K227" s="317"/>
      <c r="L227" s="303"/>
      <c r="M227" s="111"/>
      <c r="N227" s="378"/>
      <c r="O227" s="53"/>
      <c r="P227" s="52"/>
      <c r="Q227" s="304"/>
      <c r="R227" s="378">
        <v>62</v>
      </c>
      <c r="S227" s="305"/>
      <c r="T227" s="277"/>
      <c r="U227" s="277"/>
      <c r="V227" s="307"/>
      <c r="W227" s="308"/>
      <c r="X227" s="20"/>
      <c r="Y227" s="20"/>
      <c r="AA227"/>
      <c r="AB227"/>
    </row>
    <row r="228" spans="1:28" ht="12.75">
      <c r="A228" s="82">
        <v>221</v>
      </c>
      <c r="B228" s="150" t="s">
        <v>302</v>
      </c>
      <c r="C228" s="38">
        <v>15934</v>
      </c>
      <c r="D228" s="121" t="s">
        <v>152</v>
      </c>
      <c r="E228" s="38" t="s">
        <v>42</v>
      </c>
      <c r="F228" s="38" t="s">
        <v>134</v>
      </c>
      <c r="G228" s="91">
        <f>H228+J228+L228+M228+Q228+N228+T228+W228</f>
        <v>62</v>
      </c>
      <c r="H228" s="300"/>
      <c r="I228" s="301"/>
      <c r="J228" s="302">
        <v>62</v>
      </c>
      <c r="K228" s="316"/>
      <c r="L228" s="303"/>
      <c r="M228" s="110"/>
      <c r="N228" s="277"/>
      <c r="O228" s="53"/>
      <c r="P228" s="52"/>
      <c r="Q228" s="304"/>
      <c r="R228" s="277"/>
      <c r="S228" s="305"/>
      <c r="T228" s="277"/>
      <c r="U228" s="277"/>
      <c r="V228" s="307"/>
      <c r="W228" s="308">
        <v>0</v>
      </c>
      <c r="X228" s="20"/>
      <c r="Y228" s="20"/>
      <c r="AA228"/>
      <c r="AB228"/>
    </row>
    <row r="229" spans="1:28" ht="12.75">
      <c r="A229" s="82">
        <v>222</v>
      </c>
      <c r="B229" s="393" t="s">
        <v>381</v>
      </c>
      <c r="C229" s="38">
        <v>124679</v>
      </c>
      <c r="D229" s="38" t="s">
        <v>382</v>
      </c>
      <c r="E229" s="38" t="s">
        <v>6</v>
      </c>
      <c r="F229" s="38" t="s">
        <v>113</v>
      </c>
      <c r="G229" s="91">
        <f>H229+J229+L229+M229+Q229+N229</f>
        <v>61</v>
      </c>
      <c r="H229" s="323"/>
      <c r="I229" s="326"/>
      <c r="J229" s="328"/>
      <c r="K229" s="317"/>
      <c r="L229" s="303"/>
      <c r="M229" s="377"/>
      <c r="N229" s="378"/>
      <c r="O229" s="277"/>
      <c r="P229" s="52"/>
      <c r="Q229" s="277">
        <v>61</v>
      </c>
      <c r="R229" s="277"/>
      <c r="S229" s="305"/>
      <c r="T229" s="53"/>
      <c r="U229" s="277"/>
      <c r="V229" s="307"/>
      <c r="W229" s="308"/>
      <c r="X229" s="20"/>
      <c r="Y229" s="20"/>
      <c r="AA229"/>
      <c r="AB229"/>
    </row>
    <row r="230" spans="1:28" ht="12.75">
      <c r="A230" s="82">
        <v>223</v>
      </c>
      <c r="B230" s="150" t="s">
        <v>595</v>
      </c>
      <c r="C230" s="421">
        <v>85241</v>
      </c>
      <c r="D230" s="38" t="s">
        <v>596</v>
      </c>
      <c r="E230" s="38" t="s">
        <v>2</v>
      </c>
      <c r="F230" s="38" t="s">
        <v>113</v>
      </c>
      <c r="G230" s="91">
        <f>H230+J230+L230+M230+Q230+N230+R230+P230</f>
        <v>61</v>
      </c>
      <c r="H230" s="323"/>
      <c r="I230" s="326"/>
      <c r="J230" s="328"/>
      <c r="K230" s="317"/>
      <c r="L230" s="303"/>
      <c r="M230" s="377"/>
      <c r="N230" s="378"/>
      <c r="O230" s="277"/>
      <c r="P230" s="53">
        <v>61</v>
      </c>
      <c r="Q230" s="304"/>
      <c r="R230" s="277"/>
      <c r="S230" s="305"/>
      <c r="T230" s="53"/>
      <c r="U230" s="277"/>
      <c r="V230" s="307"/>
      <c r="W230" s="308"/>
      <c r="X230" s="20"/>
      <c r="Y230" s="20"/>
      <c r="AA230"/>
      <c r="AB230"/>
    </row>
    <row r="231" spans="1:28" ht="12.75">
      <c r="A231" s="82">
        <v>224</v>
      </c>
      <c r="B231" s="255" t="s">
        <v>301</v>
      </c>
      <c r="C231" s="258">
        <v>121713</v>
      </c>
      <c r="D231" s="258">
        <v>2709</v>
      </c>
      <c r="E231" s="38" t="s">
        <v>42</v>
      </c>
      <c r="F231" s="38" t="s">
        <v>132</v>
      </c>
      <c r="G231" s="91">
        <f>H231+K231+L231+M231+Q231</f>
        <v>60</v>
      </c>
      <c r="H231" s="300"/>
      <c r="I231" s="301"/>
      <c r="J231" s="302">
        <v>20</v>
      </c>
      <c r="K231" s="316">
        <v>60</v>
      </c>
      <c r="L231" s="303"/>
      <c r="M231" s="303"/>
      <c r="N231" s="277"/>
      <c r="O231" s="277"/>
      <c r="P231" s="52"/>
      <c r="Q231" s="304"/>
      <c r="R231" s="277"/>
      <c r="S231" s="305"/>
      <c r="T231" s="53"/>
      <c r="U231" s="277"/>
      <c r="V231" s="307"/>
      <c r="W231" s="308"/>
      <c r="X231" s="20"/>
      <c r="Y231" s="20"/>
      <c r="AA231"/>
      <c r="AB231"/>
    </row>
    <row r="232" spans="1:28" ht="12.75">
      <c r="A232" s="82">
        <v>225</v>
      </c>
      <c r="B232" s="564" t="s">
        <v>848</v>
      </c>
      <c r="C232" s="420">
        <v>110875</v>
      </c>
      <c r="D232" s="420" t="s">
        <v>849</v>
      </c>
      <c r="E232" s="38" t="s">
        <v>1</v>
      </c>
      <c r="F232" s="38" t="s">
        <v>113</v>
      </c>
      <c r="G232" s="91">
        <f>H232+J232+L232+M232+Q232+N232+R232+S232+K232+O232+T232</f>
        <v>60</v>
      </c>
      <c r="H232" s="323"/>
      <c r="I232" s="326"/>
      <c r="J232" s="328"/>
      <c r="K232" s="317"/>
      <c r="L232" s="303"/>
      <c r="M232" s="377"/>
      <c r="N232" s="378"/>
      <c r="O232" s="277"/>
      <c r="P232" s="52"/>
      <c r="Q232" s="304"/>
      <c r="R232" s="277"/>
      <c r="S232" s="305"/>
      <c r="T232" s="72">
        <v>60</v>
      </c>
      <c r="U232" s="277"/>
      <c r="V232" s="307"/>
      <c r="W232" s="308"/>
      <c r="X232" s="20"/>
      <c r="Y232" s="20"/>
      <c r="AA232"/>
      <c r="AB232"/>
    </row>
    <row r="233" spans="1:28" ht="12.75">
      <c r="A233" s="82">
        <v>226</v>
      </c>
      <c r="B233" s="393" t="s">
        <v>440</v>
      </c>
      <c r="C233" s="38">
        <v>109869</v>
      </c>
      <c r="D233" s="38" t="s">
        <v>441</v>
      </c>
      <c r="E233" s="38" t="s">
        <v>6</v>
      </c>
      <c r="F233" s="38" t="s">
        <v>113</v>
      </c>
      <c r="G233" s="91">
        <f>H233+J233+L233+M233+Q233+N233</f>
        <v>60</v>
      </c>
      <c r="H233" s="323"/>
      <c r="I233" s="326"/>
      <c r="J233" s="328"/>
      <c r="K233" s="317"/>
      <c r="L233" s="303"/>
      <c r="M233" s="377"/>
      <c r="N233" s="378"/>
      <c r="O233" s="277"/>
      <c r="P233" s="52"/>
      <c r="Q233" s="277">
        <v>60</v>
      </c>
      <c r="R233" s="277"/>
      <c r="S233" s="305"/>
      <c r="T233" s="53"/>
      <c r="U233" s="277"/>
      <c r="V233" s="307"/>
      <c r="W233" s="308"/>
      <c r="X233" s="20"/>
      <c r="Y233" s="20"/>
      <c r="AA233"/>
      <c r="AB233"/>
    </row>
    <row r="234" spans="1:28" ht="12.75">
      <c r="A234" s="82">
        <v>227</v>
      </c>
      <c r="B234" s="86" t="s">
        <v>312</v>
      </c>
      <c r="C234" s="38">
        <v>16121</v>
      </c>
      <c r="D234" s="121" t="s">
        <v>135</v>
      </c>
      <c r="E234" s="38" t="s">
        <v>42</v>
      </c>
      <c r="F234" s="62" t="s">
        <v>134</v>
      </c>
      <c r="G234" s="91">
        <f>H234+J234+L234+M234+Q234+N234+T234+W234</f>
        <v>60</v>
      </c>
      <c r="H234" s="300"/>
      <c r="I234" s="301"/>
      <c r="J234" s="302">
        <v>60</v>
      </c>
      <c r="K234" s="316">
        <v>39</v>
      </c>
      <c r="L234" s="303"/>
      <c r="M234" s="303"/>
      <c r="N234" s="277"/>
      <c r="O234" s="277"/>
      <c r="P234" s="52"/>
      <c r="Q234" s="304"/>
      <c r="R234" s="277"/>
      <c r="S234" s="305"/>
      <c r="T234" s="53"/>
      <c r="U234" s="277"/>
      <c r="V234" s="307"/>
      <c r="W234" s="308"/>
      <c r="X234" s="20"/>
      <c r="Y234" s="20"/>
      <c r="AA234"/>
      <c r="AB234"/>
    </row>
    <row r="235" spans="1:28" ht="12.75">
      <c r="A235" s="82">
        <v>228</v>
      </c>
      <c r="B235" s="86" t="s">
        <v>783</v>
      </c>
      <c r="C235" s="87" t="s">
        <v>784</v>
      </c>
      <c r="D235" s="62" t="s">
        <v>785</v>
      </c>
      <c r="E235" s="62" t="s">
        <v>42</v>
      </c>
      <c r="F235" s="38" t="s">
        <v>113</v>
      </c>
      <c r="G235" s="91">
        <f>H235+J235+L235+M235+Q235+N235+R235+S235+K235</f>
        <v>59</v>
      </c>
      <c r="H235" s="323"/>
      <c r="I235" s="326"/>
      <c r="J235" s="328"/>
      <c r="K235" s="399">
        <v>59</v>
      </c>
      <c r="L235" s="303"/>
      <c r="M235" s="377"/>
      <c r="N235" s="378"/>
      <c r="O235" s="277"/>
      <c r="P235" s="52"/>
      <c r="Q235" s="304"/>
      <c r="R235" s="277"/>
      <c r="S235" s="305"/>
      <c r="T235" s="53"/>
      <c r="U235" s="277"/>
      <c r="V235" s="307"/>
      <c r="W235" s="308"/>
      <c r="X235" s="20"/>
      <c r="Y235" s="20"/>
      <c r="AA235"/>
      <c r="AB235"/>
    </row>
    <row r="236" spans="1:28" ht="12.75">
      <c r="A236" s="82">
        <v>229</v>
      </c>
      <c r="B236" s="234" t="s">
        <v>285</v>
      </c>
      <c r="C236" s="140" t="s">
        <v>286</v>
      </c>
      <c r="D236" s="140" t="s">
        <v>287</v>
      </c>
      <c r="E236" s="232" t="s">
        <v>7</v>
      </c>
      <c r="F236" s="232" t="s">
        <v>113</v>
      </c>
      <c r="G236" s="91">
        <f>H236+J236+L236+M236+Q236</f>
        <v>59</v>
      </c>
      <c r="H236" s="310"/>
      <c r="I236" s="311"/>
      <c r="J236" s="316"/>
      <c r="K236" s="316"/>
      <c r="L236" s="303">
        <v>59</v>
      </c>
      <c r="M236" s="303"/>
      <c r="N236" s="277"/>
      <c r="O236" s="277"/>
      <c r="P236" s="52"/>
      <c r="Q236" s="304"/>
      <c r="R236" s="277"/>
      <c r="S236" s="305"/>
      <c r="T236" s="53"/>
      <c r="U236" s="277"/>
      <c r="V236" s="307"/>
      <c r="W236" s="308"/>
      <c r="X236" s="20"/>
      <c r="Y236" s="20"/>
      <c r="AA236"/>
      <c r="AB236"/>
    </row>
    <row r="237" spans="1:28" ht="12.75">
      <c r="A237" s="82">
        <v>230</v>
      </c>
      <c r="B237" s="150" t="s">
        <v>562</v>
      </c>
      <c r="C237" s="38">
        <v>81514</v>
      </c>
      <c r="D237" s="38" t="s">
        <v>563</v>
      </c>
      <c r="E237" s="38" t="s">
        <v>2</v>
      </c>
      <c r="F237" s="38" t="s">
        <v>155</v>
      </c>
      <c r="G237" s="91">
        <f>H237+J237+L237+M237+Q237+N237+R237+P237</f>
        <v>59</v>
      </c>
      <c r="H237" s="323"/>
      <c r="I237" s="326"/>
      <c r="J237" s="328"/>
      <c r="K237" s="317"/>
      <c r="L237" s="303"/>
      <c r="M237" s="377"/>
      <c r="N237" s="378"/>
      <c r="O237" s="277"/>
      <c r="P237" s="53">
        <v>59</v>
      </c>
      <c r="Q237" s="304"/>
      <c r="R237" s="277"/>
      <c r="S237" s="305"/>
      <c r="T237" s="53"/>
      <c r="U237" s="277"/>
      <c r="V237" s="307"/>
      <c r="W237" s="308"/>
      <c r="X237" s="20"/>
      <c r="Y237" s="20"/>
      <c r="AA237"/>
      <c r="AB237"/>
    </row>
    <row r="238" spans="1:28" ht="12.75">
      <c r="A238" s="82">
        <v>231</v>
      </c>
      <c r="B238" s="393" t="s">
        <v>445</v>
      </c>
      <c r="C238" s="38">
        <v>94376</v>
      </c>
      <c r="D238" s="38" t="s">
        <v>446</v>
      </c>
      <c r="E238" s="38" t="s">
        <v>6</v>
      </c>
      <c r="F238" s="38" t="s">
        <v>113</v>
      </c>
      <c r="G238" s="91">
        <f>H238+J238+L238+M238+Q238+N238</f>
        <v>58</v>
      </c>
      <c r="H238" s="323"/>
      <c r="I238" s="326"/>
      <c r="J238" s="328"/>
      <c r="K238" s="317"/>
      <c r="L238" s="303"/>
      <c r="M238" s="377"/>
      <c r="N238" s="378"/>
      <c r="O238" s="277"/>
      <c r="P238" s="52"/>
      <c r="Q238" s="277">
        <v>58</v>
      </c>
      <c r="R238" s="277"/>
      <c r="S238" s="305"/>
      <c r="T238" s="53"/>
      <c r="U238" s="277"/>
      <c r="V238" s="307"/>
      <c r="W238" s="308"/>
      <c r="X238" s="20"/>
      <c r="Y238" s="20"/>
      <c r="AA238"/>
      <c r="AB238"/>
    </row>
    <row r="239" spans="1:28" ht="12.75">
      <c r="A239" s="82">
        <v>232</v>
      </c>
      <c r="B239" s="710" t="s">
        <v>967</v>
      </c>
      <c r="C239" s="38">
        <v>78998</v>
      </c>
      <c r="D239" s="38" t="s">
        <v>925</v>
      </c>
      <c r="E239" s="420" t="s">
        <v>34</v>
      </c>
      <c r="F239" s="420" t="s">
        <v>155</v>
      </c>
      <c r="G239" s="91">
        <f>H239+J239+L239+M239+Q239+N239+R239+S239+K239+O239+T239+W239</f>
        <v>58</v>
      </c>
      <c r="H239" s="323"/>
      <c r="I239" s="326"/>
      <c r="J239" s="328"/>
      <c r="K239" s="317"/>
      <c r="L239" s="303"/>
      <c r="M239" s="377"/>
      <c r="N239" s="378"/>
      <c r="O239" s="277"/>
      <c r="P239" s="52"/>
      <c r="Q239" s="304"/>
      <c r="R239" s="277"/>
      <c r="S239" s="305"/>
      <c r="T239" s="72"/>
      <c r="U239" s="277"/>
      <c r="V239" s="685">
        <v>21</v>
      </c>
      <c r="W239" s="308">
        <v>58</v>
      </c>
      <c r="X239" s="20"/>
      <c r="Y239" s="20"/>
      <c r="AA239"/>
      <c r="AB239"/>
    </row>
    <row r="240" spans="1:28" ht="12.75">
      <c r="A240" s="82">
        <v>233</v>
      </c>
      <c r="B240" s="51" t="s">
        <v>903</v>
      </c>
      <c r="C240" s="53">
        <v>127680</v>
      </c>
      <c r="D240" s="64" t="s">
        <v>904</v>
      </c>
      <c r="E240" s="53" t="s">
        <v>176</v>
      </c>
      <c r="F240" s="53" t="s">
        <v>155</v>
      </c>
      <c r="G240" s="91">
        <f>H240+J240+L240+M240+Q240+N240+R240+S240+K240+O240+T240+U240</f>
        <v>57</v>
      </c>
      <c r="H240" s="323"/>
      <c r="I240" s="326"/>
      <c r="J240" s="328"/>
      <c r="K240" s="317"/>
      <c r="L240" s="303"/>
      <c r="M240" s="377"/>
      <c r="N240" s="378"/>
      <c r="O240" s="277"/>
      <c r="P240" s="52"/>
      <c r="Q240" s="304"/>
      <c r="R240" s="277"/>
      <c r="S240" s="305"/>
      <c r="T240" s="72"/>
      <c r="U240" s="378">
        <v>57</v>
      </c>
      <c r="V240" s="307"/>
      <c r="W240" s="308"/>
      <c r="X240" s="20"/>
      <c r="Y240" s="20"/>
      <c r="AA240"/>
      <c r="AB240"/>
    </row>
    <row r="241" spans="1:28" ht="12.75">
      <c r="A241" s="82">
        <v>234</v>
      </c>
      <c r="B241" s="393" t="s">
        <v>447</v>
      </c>
      <c r="C241" s="38">
        <v>124393</v>
      </c>
      <c r="D241" s="38" t="s">
        <v>448</v>
      </c>
      <c r="E241" s="38" t="s">
        <v>6</v>
      </c>
      <c r="F241" s="38" t="s">
        <v>113</v>
      </c>
      <c r="G241" s="91">
        <f>H241+J241+L241+M241+Q241+N241</f>
        <v>57</v>
      </c>
      <c r="H241" s="323"/>
      <c r="I241" s="326"/>
      <c r="J241" s="328"/>
      <c r="K241" s="317"/>
      <c r="L241" s="303"/>
      <c r="M241" s="377"/>
      <c r="N241" s="378"/>
      <c r="O241" s="277"/>
      <c r="P241" s="52"/>
      <c r="Q241" s="277">
        <v>57</v>
      </c>
      <c r="R241" s="277"/>
      <c r="S241" s="305"/>
      <c r="T241" s="53"/>
      <c r="U241" s="277"/>
      <c r="V241" s="307"/>
      <c r="W241" s="308"/>
      <c r="X241" s="20"/>
      <c r="Y241" s="20"/>
      <c r="AA241"/>
      <c r="AB241"/>
    </row>
    <row r="242" spans="1:28" ht="12.75">
      <c r="A242" s="82">
        <v>235</v>
      </c>
      <c r="B242" s="150" t="s">
        <v>566</v>
      </c>
      <c r="C242" s="38">
        <v>81520</v>
      </c>
      <c r="D242" s="38" t="s">
        <v>567</v>
      </c>
      <c r="E242" s="38" t="s">
        <v>2</v>
      </c>
      <c r="F242" s="38" t="s">
        <v>155</v>
      </c>
      <c r="G242" s="91">
        <f>H242+J242+L242+M242+Q242+N242+R242+P242</f>
        <v>57</v>
      </c>
      <c r="H242" s="323"/>
      <c r="I242" s="326"/>
      <c r="J242" s="328"/>
      <c r="K242" s="317"/>
      <c r="L242" s="303"/>
      <c r="M242" s="377"/>
      <c r="N242" s="378"/>
      <c r="O242" s="277"/>
      <c r="P242" s="53">
        <v>57</v>
      </c>
      <c r="Q242" s="304"/>
      <c r="R242" s="277"/>
      <c r="S242" s="305"/>
      <c r="T242" s="53"/>
      <c r="U242" s="277"/>
      <c r="V242" s="307"/>
      <c r="W242" s="308"/>
      <c r="X242" s="20"/>
      <c r="Y242" s="20"/>
      <c r="AA242"/>
      <c r="AB242"/>
    </row>
    <row r="243" spans="1:28" ht="12.75">
      <c r="A243" s="82">
        <v>236</v>
      </c>
      <c r="B243" s="51" t="s">
        <v>890</v>
      </c>
      <c r="C243" s="72">
        <v>246898</v>
      </c>
      <c r="D243" s="81" t="s">
        <v>891</v>
      </c>
      <c r="E243" s="53" t="s">
        <v>5</v>
      </c>
      <c r="F243" s="53" t="s">
        <v>113</v>
      </c>
      <c r="G243" s="91">
        <f>H243+J243+L243+M243+Q243+N243+R243+S243+K243+O243+T243+U243</f>
        <v>56</v>
      </c>
      <c r="H243" s="323"/>
      <c r="I243" s="326"/>
      <c r="J243" s="328"/>
      <c r="K243" s="317"/>
      <c r="L243" s="303"/>
      <c r="M243" s="377"/>
      <c r="N243" s="378"/>
      <c r="O243" s="277">
        <v>0</v>
      </c>
      <c r="P243" s="52"/>
      <c r="Q243" s="304"/>
      <c r="R243" s="277"/>
      <c r="S243" s="305"/>
      <c r="T243" s="72"/>
      <c r="U243" s="378">
        <v>56</v>
      </c>
      <c r="V243" s="307"/>
      <c r="W243" s="308"/>
      <c r="X243" s="20"/>
      <c r="Y243" s="20"/>
      <c r="AA243"/>
      <c r="AB243"/>
    </row>
    <row r="244" spans="1:28" ht="12.75">
      <c r="A244" s="82">
        <v>237</v>
      </c>
      <c r="B244" s="470" t="s">
        <v>744</v>
      </c>
      <c r="C244" s="486">
        <v>92307</v>
      </c>
      <c r="D244" s="472" t="s">
        <v>80</v>
      </c>
      <c r="E244" s="481" t="s">
        <v>0</v>
      </c>
      <c r="F244" s="481" t="s">
        <v>113</v>
      </c>
      <c r="G244" s="91">
        <f>H244+J244+L244+M244+Q244+N244+R244+P244+I244</f>
        <v>56</v>
      </c>
      <c r="H244" s="323"/>
      <c r="I244" s="510">
        <v>56</v>
      </c>
      <c r="J244" s="328"/>
      <c r="K244" s="317"/>
      <c r="L244" s="303"/>
      <c r="M244" s="377"/>
      <c r="N244" s="378"/>
      <c r="O244" s="277"/>
      <c r="P244" s="52"/>
      <c r="Q244" s="304"/>
      <c r="R244" s="277"/>
      <c r="S244" s="305"/>
      <c r="T244" s="53"/>
      <c r="U244" s="277"/>
      <c r="V244" s="307"/>
      <c r="W244" s="308"/>
      <c r="X244" s="20"/>
      <c r="Y244" s="20"/>
      <c r="AA244"/>
      <c r="AB244"/>
    </row>
    <row r="245" spans="1:28" ht="12.75">
      <c r="A245" s="82">
        <v>238</v>
      </c>
      <c r="B245" s="393" t="s">
        <v>387</v>
      </c>
      <c r="C245" s="38">
        <v>54213</v>
      </c>
      <c r="D245" s="38" t="s">
        <v>388</v>
      </c>
      <c r="E245" s="38" t="s">
        <v>6</v>
      </c>
      <c r="F245" s="38" t="s">
        <v>155</v>
      </c>
      <c r="G245" s="91">
        <f>H245+J245+L245+M245+Q245+N245</f>
        <v>56</v>
      </c>
      <c r="H245" s="323"/>
      <c r="I245" s="326"/>
      <c r="J245" s="328"/>
      <c r="K245" s="317"/>
      <c r="L245" s="303"/>
      <c r="M245" s="377"/>
      <c r="N245" s="378"/>
      <c r="O245" s="277"/>
      <c r="P245" s="52"/>
      <c r="Q245" s="277">
        <v>56</v>
      </c>
      <c r="R245" s="277"/>
      <c r="S245" s="305"/>
      <c r="T245" s="53"/>
      <c r="U245" s="277"/>
      <c r="V245" s="307"/>
      <c r="W245" s="308"/>
      <c r="X245" s="20"/>
      <c r="Y245" s="20"/>
      <c r="AA245"/>
      <c r="AB245"/>
    </row>
    <row r="246" spans="1:28" ht="12.75">
      <c r="A246" s="82">
        <v>239</v>
      </c>
      <c r="B246" s="393" t="s">
        <v>411</v>
      </c>
      <c r="C246" s="38">
        <v>30503</v>
      </c>
      <c r="D246" s="38" t="s">
        <v>412</v>
      </c>
      <c r="E246" s="38" t="s">
        <v>1</v>
      </c>
      <c r="F246" s="38" t="s">
        <v>155</v>
      </c>
      <c r="G246" s="91">
        <f>H246+J246+L246+M246+Q246+N246</f>
        <v>56</v>
      </c>
      <c r="H246" s="323"/>
      <c r="I246" s="326"/>
      <c r="J246" s="328"/>
      <c r="K246" s="317"/>
      <c r="L246" s="303"/>
      <c r="M246" s="377"/>
      <c r="N246" s="378"/>
      <c r="O246" s="277"/>
      <c r="P246" s="52"/>
      <c r="Q246" s="277">
        <v>56</v>
      </c>
      <c r="R246" s="277"/>
      <c r="S246" s="305"/>
      <c r="T246" s="53"/>
      <c r="U246" s="277"/>
      <c r="V246" s="307"/>
      <c r="W246" s="308"/>
      <c r="X246" s="20"/>
      <c r="Y246" s="20"/>
      <c r="AA246"/>
      <c r="AB246"/>
    </row>
    <row r="247" spans="1:28" ht="12.75">
      <c r="A247" s="82">
        <v>240</v>
      </c>
      <c r="B247" s="239" t="s">
        <v>236</v>
      </c>
      <c r="C247" s="140" t="s">
        <v>237</v>
      </c>
      <c r="D247" s="140">
        <v>1748</v>
      </c>
      <c r="E247" s="232" t="s">
        <v>7</v>
      </c>
      <c r="F247" s="232" t="s">
        <v>155</v>
      </c>
      <c r="G247" s="91">
        <f>H247+J247+L247+M247+Q247+N247+T247+W247</f>
        <v>56</v>
      </c>
      <c r="H247" s="300"/>
      <c r="I247" s="301"/>
      <c r="J247" s="316"/>
      <c r="K247" s="316"/>
      <c r="L247" s="303">
        <v>56</v>
      </c>
      <c r="M247" s="303"/>
      <c r="N247" s="277"/>
      <c r="O247" s="277"/>
      <c r="P247" s="52"/>
      <c r="Q247" s="304"/>
      <c r="R247" s="277"/>
      <c r="S247" s="305"/>
      <c r="T247" s="53"/>
      <c r="U247" s="277"/>
      <c r="V247" s="307"/>
      <c r="W247" s="308"/>
      <c r="X247" s="20"/>
      <c r="Y247" s="20"/>
      <c r="AA247"/>
      <c r="AB247"/>
    </row>
    <row r="248" spans="1:28" ht="12.75">
      <c r="A248" s="82">
        <v>241</v>
      </c>
      <c r="B248" s="553" t="s">
        <v>885</v>
      </c>
      <c r="C248" s="126">
        <v>246897</v>
      </c>
      <c r="D248" s="126">
        <v>113834</v>
      </c>
      <c r="E248" s="126" t="s">
        <v>5</v>
      </c>
      <c r="F248" s="126" t="s">
        <v>113</v>
      </c>
      <c r="G248" s="91">
        <f>H248+J248+L248+M248+Q248+N248+R248+S248+K248+O248</f>
        <v>55</v>
      </c>
      <c r="H248" s="323"/>
      <c r="I248" s="326"/>
      <c r="J248" s="328"/>
      <c r="K248" s="317"/>
      <c r="L248" s="303"/>
      <c r="M248" s="377"/>
      <c r="N248" s="378"/>
      <c r="O248" s="378">
        <v>55</v>
      </c>
      <c r="P248" s="52"/>
      <c r="Q248" s="304"/>
      <c r="R248" s="277"/>
      <c r="S248" s="305"/>
      <c r="T248" s="53"/>
      <c r="U248" s="277"/>
      <c r="V248" s="307"/>
      <c r="W248" s="308"/>
      <c r="X248" s="20"/>
      <c r="Y248" s="20"/>
      <c r="AA248"/>
      <c r="AB248"/>
    </row>
    <row r="249" spans="1:28" ht="12.75">
      <c r="A249" s="82">
        <v>242</v>
      </c>
      <c r="B249" s="393" t="s">
        <v>449</v>
      </c>
      <c r="C249" s="38">
        <v>81522</v>
      </c>
      <c r="D249" s="38" t="s">
        <v>450</v>
      </c>
      <c r="E249" s="38" t="s">
        <v>2</v>
      </c>
      <c r="F249" s="38" t="s">
        <v>113</v>
      </c>
      <c r="G249" s="91">
        <f>H249+J249+L249+M249+Q249+N249</f>
        <v>55</v>
      </c>
      <c r="H249" s="323"/>
      <c r="I249" s="326"/>
      <c r="J249" s="328"/>
      <c r="K249" s="317"/>
      <c r="L249" s="303"/>
      <c r="M249" s="377"/>
      <c r="N249" s="378"/>
      <c r="O249" s="277"/>
      <c r="P249" s="52"/>
      <c r="Q249" s="277">
        <v>55</v>
      </c>
      <c r="R249" s="277"/>
      <c r="S249" s="305"/>
      <c r="T249" s="53"/>
      <c r="U249" s="277"/>
      <c r="V249" s="307"/>
      <c r="W249" s="308"/>
      <c r="X249" s="20"/>
      <c r="Y249" s="20"/>
      <c r="AA249"/>
      <c r="AB249"/>
    </row>
    <row r="250" spans="1:28" ht="12.75">
      <c r="A250" s="82">
        <v>243</v>
      </c>
      <c r="B250" s="564" t="s">
        <v>811</v>
      </c>
      <c r="C250" s="420">
        <v>54290</v>
      </c>
      <c r="D250" s="420" t="s">
        <v>506</v>
      </c>
      <c r="E250" s="38" t="s">
        <v>1</v>
      </c>
      <c r="F250" s="38" t="s">
        <v>155</v>
      </c>
      <c r="G250" s="91">
        <f>H250+J250+L250+M250+Q250+N250+R250+S250+K250+O250+T250</f>
        <v>55</v>
      </c>
      <c r="H250" s="323"/>
      <c r="I250" s="326"/>
      <c r="J250" s="328"/>
      <c r="K250" s="317"/>
      <c r="L250" s="303"/>
      <c r="M250" s="377"/>
      <c r="N250" s="378"/>
      <c r="O250" s="277"/>
      <c r="P250" s="52"/>
      <c r="Q250" s="304"/>
      <c r="R250" s="277"/>
      <c r="S250" s="305"/>
      <c r="T250" s="72">
        <v>55</v>
      </c>
      <c r="U250" s="277"/>
      <c r="V250" s="307"/>
      <c r="W250" s="308"/>
      <c r="X250" s="20"/>
      <c r="Y250" s="20"/>
      <c r="AA250"/>
      <c r="AB250"/>
    </row>
    <row r="251" spans="1:28" ht="12.75">
      <c r="A251" s="82">
        <v>244</v>
      </c>
      <c r="B251" s="451" t="s">
        <v>682</v>
      </c>
      <c r="C251" s="450">
        <v>125150</v>
      </c>
      <c r="D251" s="450" t="s">
        <v>683</v>
      </c>
      <c r="E251" s="450" t="s">
        <v>9</v>
      </c>
      <c r="F251" s="450" t="s">
        <v>113</v>
      </c>
      <c r="G251" s="91">
        <f>H251+J251+L251+M251+Q251+N251+R251+S251</f>
        <v>54</v>
      </c>
      <c r="H251" s="323"/>
      <c r="I251" s="326"/>
      <c r="J251" s="328"/>
      <c r="K251" s="317"/>
      <c r="L251" s="303"/>
      <c r="M251" s="377"/>
      <c r="N251" s="378"/>
      <c r="O251" s="277"/>
      <c r="P251" s="52"/>
      <c r="Q251" s="304"/>
      <c r="R251" s="277"/>
      <c r="S251" s="460">
        <v>54</v>
      </c>
      <c r="T251" s="53"/>
      <c r="U251" s="277"/>
      <c r="V251" s="307"/>
      <c r="W251" s="308"/>
      <c r="X251" s="20"/>
      <c r="Y251" s="20"/>
      <c r="AA251"/>
      <c r="AB251"/>
    </row>
    <row r="252" spans="1:28" ht="12.75">
      <c r="A252" s="82">
        <v>245</v>
      </c>
      <c r="B252" s="564" t="s">
        <v>821</v>
      </c>
      <c r="C252" s="420">
        <v>82799</v>
      </c>
      <c r="D252" s="420" t="s">
        <v>822</v>
      </c>
      <c r="E252" s="38" t="s">
        <v>1</v>
      </c>
      <c r="F252" s="38" t="s">
        <v>113</v>
      </c>
      <c r="G252" s="91">
        <f>H252+J252+L252+M252+Q252+N252+R252+S252+K252+O252+T252</f>
        <v>54</v>
      </c>
      <c r="H252" s="323"/>
      <c r="I252" s="326"/>
      <c r="J252" s="328"/>
      <c r="K252" s="317"/>
      <c r="L252" s="303"/>
      <c r="M252" s="377"/>
      <c r="N252" s="378"/>
      <c r="O252" s="277"/>
      <c r="P252" s="52"/>
      <c r="Q252" s="304"/>
      <c r="R252" s="277"/>
      <c r="S252" s="305"/>
      <c r="T252" s="72">
        <v>54</v>
      </c>
      <c r="U252" s="277"/>
      <c r="V252" s="307"/>
      <c r="W252" s="308"/>
      <c r="X252" s="20"/>
      <c r="Y252" s="20"/>
      <c r="AA252"/>
      <c r="AB252"/>
    </row>
    <row r="253" spans="1:28" ht="12.75">
      <c r="A253" s="82">
        <v>246</v>
      </c>
      <c r="B253" s="677" t="s">
        <v>920</v>
      </c>
      <c r="C253" s="38">
        <v>61263</v>
      </c>
      <c r="D253" s="680" t="s">
        <v>921</v>
      </c>
      <c r="E253" s="680" t="s">
        <v>520</v>
      </c>
      <c r="F253" s="420" t="s">
        <v>155</v>
      </c>
      <c r="G253" s="91">
        <f>H253+J253+L253+M253+Q253+N253+R253+S253+K253+O253+T253+V253</f>
        <v>54</v>
      </c>
      <c r="H253" s="323"/>
      <c r="I253" s="326"/>
      <c r="J253" s="328"/>
      <c r="K253" s="317"/>
      <c r="L253" s="303"/>
      <c r="M253" s="377"/>
      <c r="N253" s="378"/>
      <c r="O253" s="277"/>
      <c r="P253" s="52"/>
      <c r="Q253" s="304"/>
      <c r="R253" s="277"/>
      <c r="S253" s="305"/>
      <c r="T253" s="72"/>
      <c r="U253" s="277"/>
      <c r="V253" s="685">
        <v>54</v>
      </c>
      <c r="W253" s="308"/>
      <c r="X253" s="20"/>
      <c r="Y253" s="20"/>
      <c r="AA253"/>
      <c r="AB253"/>
    </row>
    <row r="254" spans="1:28" ht="12.75">
      <c r="A254" s="82">
        <v>247</v>
      </c>
      <c r="B254" s="321" t="s">
        <v>342</v>
      </c>
      <c r="C254" s="123">
        <v>124098</v>
      </c>
      <c r="D254" s="124" t="s">
        <v>343</v>
      </c>
      <c r="E254" s="123" t="s">
        <v>7</v>
      </c>
      <c r="F254" s="123" t="s">
        <v>113</v>
      </c>
      <c r="G254" s="91">
        <f>H254+J254+L254+M254+Q254</f>
        <v>53</v>
      </c>
      <c r="H254" s="300"/>
      <c r="I254" s="301"/>
      <c r="J254" s="302"/>
      <c r="K254" s="316"/>
      <c r="L254" s="303"/>
      <c r="M254" s="313">
        <v>53</v>
      </c>
      <c r="N254" s="277"/>
      <c r="O254" s="277"/>
      <c r="P254" s="52"/>
      <c r="Q254" s="304"/>
      <c r="R254" s="277"/>
      <c r="S254" s="305"/>
      <c r="T254" s="53"/>
      <c r="U254" s="277"/>
      <c r="V254" s="307"/>
      <c r="W254" s="308"/>
      <c r="X254" s="20"/>
      <c r="Y254" s="20"/>
      <c r="AA254"/>
      <c r="AB254"/>
    </row>
    <row r="255" spans="1:28" ht="12.75">
      <c r="A255" s="82">
        <v>248</v>
      </c>
      <c r="B255" s="150" t="s">
        <v>570</v>
      </c>
      <c r="C255" s="38">
        <v>123333</v>
      </c>
      <c r="D255" s="38" t="s">
        <v>571</v>
      </c>
      <c r="E255" s="38" t="s">
        <v>2</v>
      </c>
      <c r="F255" s="38" t="s">
        <v>113</v>
      </c>
      <c r="G255" s="91">
        <f>H255+J255+L255+M255+Q255+N255+R255+P255</f>
        <v>53</v>
      </c>
      <c r="H255" s="323"/>
      <c r="I255" s="326"/>
      <c r="J255" s="328"/>
      <c r="K255" s="317"/>
      <c r="L255" s="303"/>
      <c r="M255" s="377"/>
      <c r="N255" s="378"/>
      <c r="O255" s="277"/>
      <c r="P255" s="53">
        <v>53</v>
      </c>
      <c r="Q255" s="304"/>
      <c r="R255" s="277"/>
      <c r="S255" s="305"/>
      <c r="T255" s="53"/>
      <c r="U255" s="277"/>
      <c r="V255" s="307"/>
      <c r="W255" s="308"/>
      <c r="X255" s="20"/>
      <c r="Y255" s="20"/>
      <c r="AA255"/>
      <c r="AB255"/>
    </row>
    <row r="256" spans="1:28" ht="12.75">
      <c r="A256" s="82">
        <v>249</v>
      </c>
      <c r="B256" s="451" t="s">
        <v>711</v>
      </c>
      <c r="C256" s="450">
        <v>102176</v>
      </c>
      <c r="D256" s="450" t="s">
        <v>646</v>
      </c>
      <c r="E256" s="450" t="s">
        <v>9</v>
      </c>
      <c r="F256" s="450" t="s">
        <v>113</v>
      </c>
      <c r="G256" s="91">
        <f>H256+J256+L256+M256+Q256+N256+R256+S256</f>
        <v>53</v>
      </c>
      <c r="H256" s="323"/>
      <c r="I256" s="326"/>
      <c r="J256" s="328"/>
      <c r="K256" s="317"/>
      <c r="L256" s="303"/>
      <c r="M256" s="377"/>
      <c r="N256" s="378"/>
      <c r="O256" s="277"/>
      <c r="P256" s="52"/>
      <c r="Q256" s="304"/>
      <c r="R256" s="277"/>
      <c r="S256" s="460">
        <v>53</v>
      </c>
      <c r="T256" s="53"/>
      <c r="U256" s="277"/>
      <c r="V256" s="307"/>
      <c r="W256" s="308"/>
      <c r="X256" s="20"/>
      <c r="Y256" s="20"/>
      <c r="AA256"/>
      <c r="AB256"/>
    </row>
    <row r="257" spans="1:28" ht="12.75">
      <c r="A257" s="82">
        <v>250</v>
      </c>
      <c r="B257" s="393" t="s">
        <v>453</v>
      </c>
      <c r="C257" s="38">
        <v>84786</v>
      </c>
      <c r="D257" s="38" t="s">
        <v>454</v>
      </c>
      <c r="E257" s="38" t="s">
        <v>6</v>
      </c>
      <c r="F257" s="38" t="s">
        <v>113</v>
      </c>
      <c r="G257" s="91">
        <f>H257+J257+L257+M257+Q257+N257</f>
        <v>53</v>
      </c>
      <c r="H257" s="323"/>
      <c r="I257" s="326"/>
      <c r="J257" s="328"/>
      <c r="K257" s="317"/>
      <c r="L257" s="303"/>
      <c r="M257" s="377"/>
      <c r="N257" s="378"/>
      <c r="O257" s="277"/>
      <c r="P257" s="52"/>
      <c r="Q257" s="277">
        <v>53</v>
      </c>
      <c r="R257" s="277"/>
      <c r="S257" s="305"/>
      <c r="T257" s="53"/>
      <c r="U257" s="277"/>
      <c r="V257" s="307"/>
      <c r="W257" s="308"/>
      <c r="X257" s="20"/>
      <c r="Y257" s="20"/>
      <c r="AA257"/>
      <c r="AB257"/>
    </row>
    <row r="258" spans="1:28" ht="12.75">
      <c r="A258" s="82">
        <v>251</v>
      </c>
      <c r="B258" s="709" t="s">
        <v>971</v>
      </c>
      <c r="C258" s="38">
        <v>80094</v>
      </c>
      <c r="D258" s="38" t="s">
        <v>922</v>
      </c>
      <c r="E258" s="420" t="s">
        <v>34</v>
      </c>
      <c r="F258" s="420" t="s">
        <v>155</v>
      </c>
      <c r="G258" s="91">
        <f>H258+J258+L258+M258+Q258+N258+R258+S258+K258+O258+T258+W258</f>
        <v>53</v>
      </c>
      <c r="H258" s="323"/>
      <c r="I258" s="326"/>
      <c r="J258" s="328"/>
      <c r="K258" s="317"/>
      <c r="L258" s="303"/>
      <c r="M258" s="377"/>
      <c r="N258" s="378"/>
      <c r="O258" s="277"/>
      <c r="P258" s="52"/>
      <c r="Q258" s="304"/>
      <c r="R258" s="277"/>
      <c r="S258" s="305"/>
      <c r="T258" s="72"/>
      <c r="U258" s="277"/>
      <c r="V258" s="685">
        <v>43</v>
      </c>
      <c r="W258" s="308">
        <v>53</v>
      </c>
      <c r="X258" s="20"/>
      <c r="Y258" s="20"/>
      <c r="AA258"/>
      <c r="AB258"/>
    </row>
    <row r="259" spans="1:28" ht="12.75">
      <c r="A259" s="82">
        <v>252</v>
      </c>
      <c r="B259" s="451" t="s">
        <v>712</v>
      </c>
      <c r="C259" s="450">
        <v>125154</v>
      </c>
      <c r="D259" s="450" t="s">
        <v>713</v>
      </c>
      <c r="E259" s="450" t="s">
        <v>9</v>
      </c>
      <c r="F259" s="450" t="s">
        <v>155</v>
      </c>
      <c r="G259" s="91">
        <f>H259+J259+L259+M259+Q259+N259+R259+S259</f>
        <v>52</v>
      </c>
      <c r="H259" s="323"/>
      <c r="I259" s="326"/>
      <c r="J259" s="328"/>
      <c r="K259" s="317"/>
      <c r="L259" s="303"/>
      <c r="M259" s="377"/>
      <c r="N259" s="378"/>
      <c r="O259" s="277"/>
      <c r="P259" s="52"/>
      <c r="Q259" s="304"/>
      <c r="R259" s="277"/>
      <c r="S259" s="460">
        <v>52</v>
      </c>
      <c r="T259" s="277"/>
      <c r="V259" s="307"/>
      <c r="W259" s="308"/>
      <c r="X259" s="20"/>
      <c r="Y259" s="20"/>
      <c r="AA259"/>
      <c r="AB259"/>
    </row>
    <row r="260" spans="1:28" ht="12.75">
      <c r="A260" s="82">
        <v>253</v>
      </c>
      <c r="B260" s="150" t="s">
        <v>581</v>
      </c>
      <c r="C260" s="425">
        <v>111556</v>
      </c>
      <c r="D260" s="38" t="s">
        <v>582</v>
      </c>
      <c r="E260" s="38" t="s">
        <v>2</v>
      </c>
      <c r="F260" s="38" t="s">
        <v>113</v>
      </c>
      <c r="G260" s="91">
        <f>H260+J260+L260+M260+Q260+N260+R260+P260</f>
        <v>52</v>
      </c>
      <c r="H260" s="323"/>
      <c r="I260" s="326"/>
      <c r="J260" s="328"/>
      <c r="K260" s="317"/>
      <c r="L260" s="303"/>
      <c r="M260" s="377"/>
      <c r="N260" s="378"/>
      <c r="O260" s="277"/>
      <c r="P260" s="53">
        <v>52</v>
      </c>
      <c r="Q260" s="304"/>
      <c r="R260" s="277"/>
      <c r="S260" s="305"/>
      <c r="T260" s="277"/>
      <c r="V260" s="307"/>
      <c r="W260" s="308"/>
      <c r="X260" s="20"/>
      <c r="Y260" s="20"/>
      <c r="AA260"/>
      <c r="AB260"/>
    </row>
    <row r="261" spans="1:28" ht="12.75">
      <c r="A261" s="82">
        <v>254</v>
      </c>
      <c r="B261" s="150" t="s">
        <v>578</v>
      </c>
      <c r="C261" s="421">
        <v>92306</v>
      </c>
      <c r="D261" s="38" t="s">
        <v>627</v>
      </c>
      <c r="E261" s="38" t="s">
        <v>0</v>
      </c>
      <c r="F261" s="38" t="s">
        <v>113</v>
      </c>
      <c r="G261" s="91">
        <f>H261+J261+L261+M261+Q261+N261+R261+P261+I261</f>
        <v>52</v>
      </c>
      <c r="H261" s="323"/>
      <c r="I261" s="326"/>
      <c r="J261" s="328"/>
      <c r="K261" s="317"/>
      <c r="L261" s="303"/>
      <c r="M261" s="377"/>
      <c r="N261" s="378"/>
      <c r="O261" s="277"/>
      <c r="P261" s="53">
        <v>23</v>
      </c>
      <c r="Q261" s="304">
        <v>29</v>
      </c>
      <c r="R261" s="277"/>
      <c r="S261" s="305"/>
      <c r="T261" s="277"/>
      <c r="V261" s="307"/>
      <c r="W261" s="308"/>
      <c r="X261" s="20"/>
      <c r="Y261" s="20"/>
      <c r="AA261"/>
      <c r="AB261"/>
    </row>
    <row r="262" spans="1:28" ht="12.75">
      <c r="A262" s="82">
        <v>255</v>
      </c>
      <c r="B262" s="709" t="s">
        <v>978</v>
      </c>
      <c r="C262" s="420">
        <v>79000</v>
      </c>
      <c r="D262" s="679">
        <v>23038</v>
      </c>
      <c r="E262" s="420" t="s">
        <v>34</v>
      </c>
      <c r="F262" s="420" t="s">
        <v>155</v>
      </c>
      <c r="G262" s="91">
        <f>H262+J262+L262+M262+Q262+N262+R262+S262+K262+O262+T262+V262</f>
        <v>52</v>
      </c>
      <c r="H262" s="323"/>
      <c r="I262" s="326"/>
      <c r="J262" s="328"/>
      <c r="K262" s="317"/>
      <c r="L262" s="303"/>
      <c r="M262" s="377"/>
      <c r="N262" s="378"/>
      <c r="O262" s="277"/>
      <c r="P262" s="52"/>
      <c r="Q262" s="304"/>
      <c r="R262" s="277"/>
      <c r="S262" s="305"/>
      <c r="T262" s="330"/>
      <c r="V262" s="685">
        <v>52</v>
      </c>
      <c r="W262" s="308">
        <v>36</v>
      </c>
      <c r="X262" s="20"/>
      <c r="Y262" s="20"/>
      <c r="AA262"/>
      <c r="AB262"/>
    </row>
    <row r="263" spans="1:28" ht="12.75">
      <c r="A263" s="82">
        <v>256</v>
      </c>
      <c r="B263" s="393" t="s">
        <v>457</v>
      </c>
      <c r="C263" s="38">
        <v>124389</v>
      </c>
      <c r="D263" s="38" t="s">
        <v>458</v>
      </c>
      <c r="E263" s="38" t="s">
        <v>6</v>
      </c>
      <c r="F263" s="38" t="s">
        <v>113</v>
      </c>
      <c r="G263" s="91">
        <f>H263+J263+L263+M263+Q263+N263</f>
        <v>51</v>
      </c>
      <c r="H263" s="323"/>
      <c r="I263" s="326"/>
      <c r="J263" s="328"/>
      <c r="K263" s="317"/>
      <c r="L263" s="303"/>
      <c r="M263" s="377"/>
      <c r="N263" s="378"/>
      <c r="O263" s="277"/>
      <c r="P263" s="52"/>
      <c r="Q263" s="277">
        <v>51</v>
      </c>
      <c r="R263" s="277"/>
      <c r="S263" s="305"/>
      <c r="T263" s="277"/>
      <c r="V263" s="307"/>
      <c r="W263" s="308"/>
      <c r="X263" s="20"/>
      <c r="Y263" s="20"/>
      <c r="AA263"/>
      <c r="AB263"/>
    </row>
    <row r="264" spans="1:28" ht="12.75">
      <c r="A264" s="82">
        <v>257</v>
      </c>
      <c r="B264" s="136" t="s">
        <v>260</v>
      </c>
      <c r="C264" s="242">
        <v>122826</v>
      </c>
      <c r="D264" s="242" t="s">
        <v>261</v>
      </c>
      <c r="E264" s="232" t="s">
        <v>7</v>
      </c>
      <c r="F264" s="232" t="s">
        <v>155</v>
      </c>
      <c r="G264" s="91">
        <f>H264+J264+L264+M264+Q264</f>
        <v>51</v>
      </c>
      <c r="H264" s="300"/>
      <c r="I264" s="301"/>
      <c r="J264" s="316"/>
      <c r="K264" s="316"/>
      <c r="L264" s="303">
        <v>51</v>
      </c>
      <c r="M264" s="303"/>
      <c r="N264" s="277"/>
      <c r="O264" s="277"/>
      <c r="P264" s="52"/>
      <c r="Q264" s="304"/>
      <c r="R264" s="277"/>
      <c r="S264" s="305"/>
      <c r="T264" s="277"/>
      <c r="V264" s="307"/>
      <c r="W264" s="308"/>
      <c r="X264" s="20"/>
      <c r="Y264" s="20"/>
      <c r="AA264"/>
      <c r="AB264"/>
    </row>
    <row r="265" spans="1:28" ht="12.75">
      <c r="A265" s="82">
        <v>258</v>
      </c>
      <c r="B265" s="142" t="s">
        <v>290</v>
      </c>
      <c r="C265" s="140">
        <v>114180</v>
      </c>
      <c r="D265" s="140" t="s">
        <v>291</v>
      </c>
      <c r="E265" s="232" t="s">
        <v>7</v>
      </c>
      <c r="F265" s="232" t="s">
        <v>113</v>
      </c>
      <c r="G265" s="91">
        <f>H265+J265+L265+M265+Q265</f>
        <v>51</v>
      </c>
      <c r="H265" s="324"/>
      <c r="I265" s="327"/>
      <c r="J265" s="328"/>
      <c r="K265" s="329"/>
      <c r="L265" s="303">
        <v>51</v>
      </c>
      <c r="M265" s="520"/>
      <c r="N265" s="331"/>
      <c r="O265" s="277"/>
      <c r="P265" s="52"/>
      <c r="Q265" s="304"/>
      <c r="R265" s="277"/>
      <c r="S265" s="305"/>
      <c r="T265" s="277"/>
      <c r="V265" s="307"/>
      <c r="W265" s="308"/>
      <c r="X265" s="20"/>
      <c r="Y265" s="20"/>
      <c r="AA265"/>
      <c r="AB265"/>
    </row>
    <row r="266" spans="1:28" ht="12.75">
      <c r="A266" s="82">
        <v>259</v>
      </c>
      <c r="B266" s="477" t="s">
        <v>575</v>
      </c>
      <c r="C266" s="478">
        <v>109424</v>
      </c>
      <c r="D266" s="472" t="s">
        <v>741</v>
      </c>
      <c r="E266" s="481" t="s">
        <v>0</v>
      </c>
      <c r="F266" s="473" t="s">
        <v>155</v>
      </c>
      <c r="G266" s="91">
        <f>H266+J266+L266+M266+Q266+N266+R266+I266+P266</f>
        <v>51</v>
      </c>
      <c r="H266" s="323"/>
      <c r="I266" s="510">
        <v>13</v>
      </c>
      <c r="J266" s="328"/>
      <c r="K266" s="317"/>
      <c r="L266" s="303"/>
      <c r="M266" s="377"/>
      <c r="N266" s="378"/>
      <c r="O266" s="277"/>
      <c r="P266" s="52">
        <v>38</v>
      </c>
      <c r="Q266" s="304"/>
      <c r="R266" s="277"/>
      <c r="S266" s="305"/>
      <c r="T266" s="277"/>
      <c r="V266" s="307"/>
      <c r="W266" s="308"/>
      <c r="X266" s="20"/>
      <c r="Y266" s="20"/>
      <c r="AA266"/>
      <c r="AB266"/>
    </row>
    <row r="267" spans="1:28" ht="12.75">
      <c r="A267" s="82">
        <v>260</v>
      </c>
      <c r="B267" s="393" t="s">
        <v>455</v>
      </c>
      <c r="C267" s="38">
        <v>109350</v>
      </c>
      <c r="D267" s="38" t="s">
        <v>456</v>
      </c>
      <c r="E267" s="38" t="s">
        <v>6</v>
      </c>
      <c r="F267" s="38" t="s">
        <v>113</v>
      </c>
      <c r="G267" s="91">
        <f>H267+J267+L267+M267+Q267+N267</f>
        <v>51</v>
      </c>
      <c r="H267" s="323"/>
      <c r="I267" s="326"/>
      <c r="J267" s="328"/>
      <c r="K267" s="317"/>
      <c r="L267" s="303"/>
      <c r="M267" s="377"/>
      <c r="N267" s="378"/>
      <c r="O267" s="277"/>
      <c r="P267" s="52"/>
      <c r="Q267" s="277">
        <v>51</v>
      </c>
      <c r="R267" s="277"/>
      <c r="S267" s="305"/>
      <c r="T267" s="277"/>
      <c r="V267" s="307"/>
      <c r="W267" s="308"/>
      <c r="X267" s="20"/>
      <c r="Y267" s="20"/>
      <c r="AA267"/>
      <c r="AB267"/>
    </row>
    <row r="268" spans="1:28" ht="12.75">
      <c r="A268" s="82">
        <v>261</v>
      </c>
      <c r="B268" s="136" t="s">
        <v>240</v>
      </c>
      <c r="C268" s="140">
        <v>93341</v>
      </c>
      <c r="D268" s="140" t="s">
        <v>186</v>
      </c>
      <c r="E268" s="232" t="s">
        <v>7</v>
      </c>
      <c r="F268" s="232" t="s">
        <v>113</v>
      </c>
      <c r="G268" s="91">
        <f>H268+J268+L268+M268+Q268</f>
        <v>51</v>
      </c>
      <c r="H268" s="325"/>
      <c r="I268" s="583"/>
      <c r="J268" s="328"/>
      <c r="K268" s="329"/>
      <c r="L268" s="303">
        <v>51</v>
      </c>
      <c r="M268" s="520"/>
      <c r="N268" s="331"/>
      <c r="O268" s="277"/>
      <c r="P268" s="52"/>
      <c r="Q268" s="304"/>
      <c r="R268" s="277"/>
      <c r="S268" s="305"/>
      <c r="T268" s="277"/>
      <c r="V268" s="307"/>
      <c r="W268" s="308"/>
      <c r="X268" s="20"/>
      <c r="Y268" s="20"/>
      <c r="AA268"/>
      <c r="AB268"/>
    </row>
    <row r="269" spans="1:28" ht="12.75">
      <c r="A269" s="82">
        <v>262</v>
      </c>
      <c r="B269" s="564" t="s">
        <v>857</v>
      </c>
      <c r="C269" s="420">
        <v>92335</v>
      </c>
      <c r="D269" s="420" t="s">
        <v>858</v>
      </c>
      <c r="E269" s="38" t="s">
        <v>548</v>
      </c>
      <c r="F269" s="38" t="s">
        <v>113</v>
      </c>
      <c r="G269" s="91">
        <f>H269+J269+L269+M269+Q269+N269+R269+S269+K269+O269+T269</f>
        <v>51</v>
      </c>
      <c r="H269" s="323"/>
      <c r="I269" s="326"/>
      <c r="J269" s="328"/>
      <c r="K269" s="317"/>
      <c r="L269" s="303"/>
      <c r="M269" s="377"/>
      <c r="N269" s="378"/>
      <c r="O269" s="277"/>
      <c r="P269" s="52"/>
      <c r="Q269" s="304"/>
      <c r="R269" s="277"/>
      <c r="S269" s="305"/>
      <c r="T269" s="330">
        <v>51</v>
      </c>
      <c r="V269" s="307"/>
      <c r="W269" s="308"/>
      <c r="X269" s="20"/>
      <c r="Y269" s="20"/>
      <c r="AA269"/>
      <c r="AB269"/>
    </row>
    <row r="270" spans="1:28" ht="12.75">
      <c r="A270" s="82">
        <v>263</v>
      </c>
      <c r="B270" s="393" t="s">
        <v>403</v>
      </c>
      <c r="C270" s="38">
        <v>80115</v>
      </c>
      <c r="D270" s="38" t="s">
        <v>404</v>
      </c>
      <c r="E270" s="38" t="s">
        <v>516</v>
      </c>
      <c r="F270" s="38" t="s">
        <v>113</v>
      </c>
      <c r="G270" s="91">
        <f>H270+J270+L270+M270+Q270+N270</f>
        <v>51</v>
      </c>
      <c r="H270" s="323"/>
      <c r="I270" s="326"/>
      <c r="J270" s="328"/>
      <c r="K270" s="317"/>
      <c r="L270" s="303"/>
      <c r="M270" s="377"/>
      <c r="N270" s="378"/>
      <c r="O270" s="277"/>
      <c r="P270" s="52"/>
      <c r="Q270" s="277">
        <v>51</v>
      </c>
      <c r="R270" s="277"/>
      <c r="S270" s="305"/>
      <c r="T270" s="277"/>
      <c r="V270" s="307"/>
      <c r="W270" s="308"/>
      <c r="X270" s="20"/>
      <c r="Y270" s="20"/>
      <c r="AA270"/>
      <c r="AB270"/>
    </row>
    <row r="271" spans="1:28" ht="12.75">
      <c r="A271" s="82">
        <v>264</v>
      </c>
      <c r="B271" s="393" t="s">
        <v>459</v>
      </c>
      <c r="C271" s="38">
        <v>120363</v>
      </c>
      <c r="D271" s="38" t="s">
        <v>460</v>
      </c>
      <c r="E271" s="38" t="s">
        <v>519</v>
      </c>
      <c r="F271" s="38" t="s">
        <v>155</v>
      </c>
      <c r="G271" s="91">
        <f>H271+J271+L271+M271+Q271+N271</f>
        <v>50</v>
      </c>
      <c r="H271" s="323"/>
      <c r="I271" s="326"/>
      <c r="J271" s="328"/>
      <c r="K271" s="317"/>
      <c r="L271" s="303"/>
      <c r="M271" s="377"/>
      <c r="N271" s="378"/>
      <c r="O271" s="277"/>
      <c r="P271" s="52"/>
      <c r="Q271" s="277">
        <v>50</v>
      </c>
      <c r="R271" s="277"/>
      <c r="S271" s="305"/>
      <c r="T271" s="277"/>
      <c r="V271" s="307"/>
      <c r="W271" s="308"/>
      <c r="X271" s="20"/>
      <c r="Y271" s="20"/>
      <c r="AA271"/>
      <c r="AB271"/>
    </row>
    <row r="272" spans="1:28" ht="12.75">
      <c r="A272" s="82">
        <v>265</v>
      </c>
      <c r="B272" s="489" t="s">
        <v>752</v>
      </c>
      <c r="C272" s="475">
        <v>85411</v>
      </c>
      <c r="D272" s="476" t="s">
        <v>77</v>
      </c>
      <c r="E272" s="481" t="s">
        <v>0</v>
      </c>
      <c r="F272" s="481" t="s">
        <v>113</v>
      </c>
      <c r="G272" s="91">
        <f>H272+J272+L272+M272+Q272+N272+R272+P272+I272</f>
        <v>50</v>
      </c>
      <c r="H272" s="323"/>
      <c r="I272" s="510">
        <v>50</v>
      </c>
      <c r="J272" s="328"/>
      <c r="K272" s="317"/>
      <c r="L272" s="303"/>
      <c r="M272" s="377"/>
      <c r="N272" s="378"/>
      <c r="O272" s="277"/>
      <c r="P272" s="52"/>
      <c r="Q272" s="304"/>
      <c r="R272" s="277"/>
      <c r="S272" s="305"/>
      <c r="T272" s="277"/>
      <c r="V272" s="307"/>
      <c r="W272" s="308"/>
      <c r="X272" s="20"/>
      <c r="Y272" s="20"/>
      <c r="AA272"/>
      <c r="AB272"/>
    </row>
    <row r="273" spans="1:28" ht="12.75">
      <c r="A273" s="82">
        <v>266</v>
      </c>
      <c r="B273" s="393" t="s">
        <v>463</v>
      </c>
      <c r="C273" s="38">
        <v>70885</v>
      </c>
      <c r="D273" s="38" t="s">
        <v>464</v>
      </c>
      <c r="E273" s="38" t="s">
        <v>516</v>
      </c>
      <c r="F273" s="38" t="s">
        <v>113</v>
      </c>
      <c r="G273" s="91">
        <f>H273+J273+L273+M273+Q273+N273</f>
        <v>50</v>
      </c>
      <c r="H273" s="323"/>
      <c r="I273" s="326"/>
      <c r="J273" s="328"/>
      <c r="K273" s="317"/>
      <c r="L273" s="303"/>
      <c r="M273" s="377"/>
      <c r="N273" s="378"/>
      <c r="O273" s="277"/>
      <c r="P273" s="52"/>
      <c r="Q273" s="277">
        <v>50</v>
      </c>
      <c r="R273" s="277"/>
      <c r="S273" s="305"/>
      <c r="T273" s="277"/>
      <c r="V273" s="545"/>
      <c r="W273" s="308"/>
      <c r="X273" s="20"/>
      <c r="Y273" s="20"/>
      <c r="AA273"/>
      <c r="AB273"/>
    </row>
    <row r="274" spans="1:28" ht="12.75">
      <c r="A274" s="82">
        <v>267</v>
      </c>
      <c r="B274" s="393" t="s">
        <v>461</v>
      </c>
      <c r="C274" s="38">
        <v>53968</v>
      </c>
      <c r="D274" s="38" t="s">
        <v>462</v>
      </c>
      <c r="E274" s="38" t="s">
        <v>6</v>
      </c>
      <c r="F274" s="38" t="s">
        <v>113</v>
      </c>
      <c r="G274" s="91">
        <f>H274+J274+L274+M274+Q274+N274</f>
        <v>50</v>
      </c>
      <c r="H274" s="323"/>
      <c r="I274" s="326"/>
      <c r="J274" s="328"/>
      <c r="K274" s="317"/>
      <c r="L274" s="303"/>
      <c r="M274" s="377"/>
      <c r="N274" s="378"/>
      <c r="O274" s="277"/>
      <c r="P274" s="52"/>
      <c r="Q274" s="277">
        <v>50</v>
      </c>
      <c r="R274" s="277"/>
      <c r="S274" s="305"/>
      <c r="T274" s="277"/>
      <c r="V274" s="307"/>
      <c r="W274" s="308"/>
      <c r="X274" s="20"/>
      <c r="Y274" s="20"/>
      <c r="AA274"/>
      <c r="AB274"/>
    </row>
    <row r="275" spans="1:28" ht="12.75">
      <c r="A275" s="82">
        <v>268</v>
      </c>
      <c r="B275" s="321" t="s">
        <v>344</v>
      </c>
      <c r="C275" s="123">
        <v>124094</v>
      </c>
      <c r="D275" s="124" t="s">
        <v>345</v>
      </c>
      <c r="E275" s="123" t="s">
        <v>7</v>
      </c>
      <c r="F275" s="123" t="s">
        <v>113</v>
      </c>
      <c r="G275" s="91">
        <f>H275+J275+L275+M275+Q275</f>
        <v>49</v>
      </c>
      <c r="H275" s="300"/>
      <c r="I275" s="301"/>
      <c r="J275" s="302"/>
      <c r="K275" s="316"/>
      <c r="L275" s="303"/>
      <c r="M275" s="313">
        <v>49</v>
      </c>
      <c r="N275" s="277"/>
      <c r="O275" s="277"/>
      <c r="P275" s="52"/>
      <c r="Q275" s="304"/>
      <c r="R275" s="277"/>
      <c r="S275" s="305"/>
      <c r="T275" s="277"/>
      <c r="V275" s="307"/>
      <c r="W275" s="308"/>
      <c r="X275" s="20"/>
      <c r="Y275" s="20"/>
      <c r="AA275"/>
      <c r="AB275"/>
    </row>
    <row r="276" spans="1:28" ht="12.75">
      <c r="A276" s="82">
        <v>269</v>
      </c>
      <c r="B276" s="477" t="s">
        <v>756</v>
      </c>
      <c r="C276" s="478">
        <v>109357</v>
      </c>
      <c r="D276" s="479">
        <v>4145</v>
      </c>
      <c r="E276" s="479" t="s">
        <v>754</v>
      </c>
      <c r="F276" s="479" t="s">
        <v>155</v>
      </c>
      <c r="G276" s="91">
        <f>H276+J276+L276+M276+Q276+N276+R276+I276</f>
        <v>49</v>
      </c>
      <c r="H276" s="323"/>
      <c r="I276" s="510">
        <v>49</v>
      </c>
      <c r="J276" s="328"/>
      <c r="K276" s="317"/>
      <c r="L276" s="303"/>
      <c r="M276" s="377"/>
      <c r="N276" s="378"/>
      <c r="O276" s="277"/>
      <c r="P276" s="52"/>
      <c r="Q276" s="304"/>
      <c r="R276" s="277"/>
      <c r="S276" s="305"/>
      <c r="T276" s="277"/>
      <c r="V276" s="307"/>
      <c r="W276" s="308"/>
      <c r="X276" s="20"/>
      <c r="Y276" s="20"/>
      <c r="AA276"/>
      <c r="AB276"/>
    </row>
    <row r="277" spans="1:28" ht="13.5" thickBot="1">
      <c r="A277" s="82">
        <v>270</v>
      </c>
      <c r="B277" s="136" t="s">
        <v>263</v>
      </c>
      <c r="C277" s="140">
        <v>94347</v>
      </c>
      <c r="D277" s="140" t="s">
        <v>264</v>
      </c>
      <c r="E277" s="232" t="s">
        <v>7</v>
      </c>
      <c r="F277" s="232" t="s">
        <v>113</v>
      </c>
      <c r="G277" s="91">
        <f>H277+J277+L277+M277+Q277</f>
        <v>49</v>
      </c>
      <c r="H277" s="310"/>
      <c r="I277" s="311"/>
      <c r="J277" s="316"/>
      <c r="K277" s="316"/>
      <c r="L277" s="303">
        <v>49</v>
      </c>
      <c r="M277" s="303"/>
      <c r="N277" s="277"/>
      <c r="O277" s="277"/>
      <c r="P277" s="52"/>
      <c r="Q277" s="304"/>
      <c r="R277" s="277"/>
      <c r="S277" s="305"/>
      <c r="T277" s="277"/>
      <c r="V277" s="307"/>
      <c r="W277" s="308"/>
      <c r="X277" s="20"/>
      <c r="Y277" s="20"/>
      <c r="AA277"/>
      <c r="AB277"/>
    </row>
    <row r="278" spans="1:28" ht="12.75">
      <c r="A278" s="82">
        <v>271</v>
      </c>
      <c r="B278" s="428" t="s">
        <v>465</v>
      </c>
      <c r="C278" s="38">
        <v>93688</v>
      </c>
      <c r="D278" s="38" t="s">
        <v>466</v>
      </c>
      <c r="E278" s="38" t="s">
        <v>1</v>
      </c>
      <c r="F278" s="38" t="s">
        <v>113</v>
      </c>
      <c r="G278" s="91">
        <f>H278+J278+L278+M278+Q278+N278</f>
        <v>49</v>
      </c>
      <c r="H278" s="323"/>
      <c r="I278" s="326"/>
      <c r="J278" s="328"/>
      <c r="K278" s="317"/>
      <c r="L278" s="303"/>
      <c r="M278" s="377"/>
      <c r="N278" s="378"/>
      <c r="O278" s="277"/>
      <c r="P278" s="52"/>
      <c r="Q278" s="277">
        <v>49</v>
      </c>
      <c r="R278" s="277"/>
      <c r="S278" s="305"/>
      <c r="T278" s="277"/>
      <c r="V278" s="307"/>
      <c r="W278" s="308"/>
      <c r="X278" s="20"/>
      <c r="Y278" s="20"/>
      <c r="AA278"/>
      <c r="AB278"/>
    </row>
    <row r="279" spans="1:28" ht="12.75">
      <c r="A279" s="82">
        <v>272</v>
      </c>
      <c r="B279" s="51" t="s">
        <v>873</v>
      </c>
      <c r="C279" s="123">
        <v>128075</v>
      </c>
      <c r="D279" s="124" t="s">
        <v>874</v>
      </c>
      <c r="E279" s="123" t="s">
        <v>5</v>
      </c>
      <c r="F279" s="590" t="s">
        <v>155</v>
      </c>
      <c r="G279" s="91">
        <f>H279+J279+L279+M279+Q279+N279+R279+S279+K279+O279+T279+U279</f>
        <v>48</v>
      </c>
      <c r="H279" s="323"/>
      <c r="I279" s="326"/>
      <c r="J279" s="328"/>
      <c r="K279" s="317"/>
      <c r="L279" s="303"/>
      <c r="M279" s="377"/>
      <c r="N279" s="378"/>
      <c r="O279" s="277">
        <v>9</v>
      </c>
      <c r="P279" s="52"/>
      <c r="Q279" s="304"/>
      <c r="R279" s="277"/>
      <c r="S279" s="305"/>
      <c r="T279" s="330"/>
      <c r="U279" s="378">
        <v>39</v>
      </c>
      <c r="V279" s="105"/>
      <c r="W279" s="308"/>
      <c r="X279" s="20"/>
      <c r="Y279" s="20"/>
      <c r="AA279"/>
      <c r="AB279"/>
    </row>
    <row r="280" spans="1:28" ht="12.75">
      <c r="A280" s="82">
        <v>273</v>
      </c>
      <c r="B280" s="564" t="s">
        <v>818</v>
      </c>
      <c r="C280" s="420">
        <v>119561</v>
      </c>
      <c r="D280" s="420" t="s">
        <v>819</v>
      </c>
      <c r="E280" s="38" t="s">
        <v>1</v>
      </c>
      <c r="F280" s="419" t="s">
        <v>113</v>
      </c>
      <c r="G280" s="91">
        <f>H280+J280+L280+M280+Q280+N280+R280+S280+K280+O280+T280</f>
        <v>48</v>
      </c>
      <c r="H280" s="323"/>
      <c r="I280" s="326"/>
      <c r="J280" s="328"/>
      <c r="K280" s="317"/>
      <c r="L280" s="303"/>
      <c r="M280" s="377"/>
      <c r="N280" s="378"/>
      <c r="O280" s="277"/>
      <c r="P280" s="52"/>
      <c r="Q280" s="304"/>
      <c r="R280" s="277"/>
      <c r="S280" s="305"/>
      <c r="T280" s="330">
        <v>48</v>
      </c>
      <c r="U280" s="277"/>
      <c r="V280" s="105"/>
      <c r="W280" s="308"/>
      <c r="X280" s="20"/>
      <c r="Y280" s="20"/>
      <c r="AA280"/>
      <c r="AB280"/>
    </row>
    <row r="281" spans="1:28" ht="12.75">
      <c r="A281" s="82">
        <v>274</v>
      </c>
      <c r="B281" s="63" t="s">
        <v>605</v>
      </c>
      <c r="C281" s="421">
        <v>85240</v>
      </c>
      <c r="D281" s="38" t="s">
        <v>606</v>
      </c>
      <c r="E281" s="38" t="s">
        <v>2</v>
      </c>
      <c r="F281" s="419" t="s">
        <v>113</v>
      </c>
      <c r="G281" s="91">
        <f>H281+J281+L281+M281+Q281+N281+R281+P281</f>
        <v>48</v>
      </c>
      <c r="H281" s="323"/>
      <c r="I281" s="326"/>
      <c r="J281" s="328"/>
      <c r="K281" s="317"/>
      <c r="L281" s="303"/>
      <c r="M281" s="377"/>
      <c r="N281" s="378"/>
      <c r="O281" s="277"/>
      <c r="P281" s="53">
        <v>48</v>
      </c>
      <c r="Q281" s="304"/>
      <c r="R281" s="277"/>
      <c r="S281" s="305"/>
      <c r="T281" s="277"/>
      <c r="U281" s="277"/>
      <c r="V281" s="105"/>
      <c r="W281" s="308"/>
      <c r="X281" s="20"/>
      <c r="Y281" s="20"/>
      <c r="AA281"/>
      <c r="AB281"/>
    </row>
    <row r="282" spans="1:28" ht="12.75">
      <c r="A282" s="82">
        <v>275</v>
      </c>
      <c r="B282" s="136" t="s">
        <v>232</v>
      </c>
      <c r="C282" s="244">
        <v>123239</v>
      </c>
      <c r="D282" s="244" t="s">
        <v>233</v>
      </c>
      <c r="E282" s="232" t="s">
        <v>7</v>
      </c>
      <c r="F282" s="673" t="s">
        <v>155</v>
      </c>
      <c r="G282" s="91">
        <f>H282+J282+L282+M282+Q282</f>
        <v>47</v>
      </c>
      <c r="H282" s="300"/>
      <c r="I282" s="301"/>
      <c r="J282" s="316"/>
      <c r="K282" s="316"/>
      <c r="L282" s="303">
        <v>47</v>
      </c>
      <c r="M282" s="303"/>
      <c r="N282" s="277"/>
      <c r="O282" s="277"/>
      <c r="P282" s="52"/>
      <c r="Q282" s="304"/>
      <c r="R282" s="277"/>
      <c r="S282" s="305"/>
      <c r="T282" s="277"/>
      <c r="U282" s="277"/>
      <c r="V282" s="105"/>
      <c r="W282" s="308"/>
      <c r="X282" s="20"/>
      <c r="Y282" s="20"/>
      <c r="AA282"/>
      <c r="AB282"/>
    </row>
    <row r="283" spans="1:28" ht="12.75">
      <c r="A283" s="82">
        <v>276</v>
      </c>
      <c r="B283" s="136" t="s">
        <v>241</v>
      </c>
      <c r="C283" s="140" t="s">
        <v>242</v>
      </c>
      <c r="D283" s="140" t="s">
        <v>243</v>
      </c>
      <c r="E283" s="232" t="s">
        <v>7</v>
      </c>
      <c r="F283" s="673" t="s">
        <v>113</v>
      </c>
      <c r="G283" s="91">
        <f>H283+J283+L283+M283+Q283</f>
        <v>47</v>
      </c>
      <c r="H283" s="310"/>
      <c r="I283" s="311"/>
      <c r="J283" s="328"/>
      <c r="K283" s="317"/>
      <c r="L283" s="303">
        <v>47</v>
      </c>
      <c r="M283" s="303"/>
      <c r="N283" s="277"/>
      <c r="O283" s="277"/>
      <c r="P283" s="52"/>
      <c r="Q283" s="304"/>
      <c r="R283" s="277"/>
      <c r="S283" s="305"/>
      <c r="T283" s="277"/>
      <c r="U283" s="277"/>
      <c r="V283" s="105"/>
      <c r="W283" s="308"/>
      <c r="X283" s="20"/>
      <c r="Y283" s="20"/>
      <c r="AA283"/>
      <c r="AB283"/>
    </row>
    <row r="284" spans="1:28" ht="12.75">
      <c r="A284" s="82">
        <v>277</v>
      </c>
      <c r="B284" s="150" t="s">
        <v>162</v>
      </c>
      <c r="C284" s="38">
        <v>109223</v>
      </c>
      <c r="D284" s="121" t="s">
        <v>163</v>
      </c>
      <c r="E284" s="38" t="s">
        <v>42</v>
      </c>
      <c r="F284" s="419" t="s">
        <v>134</v>
      </c>
      <c r="G284" s="91">
        <f>H284+J284+L284+M284+Q284</f>
        <v>47</v>
      </c>
      <c r="H284" s="310"/>
      <c r="I284" s="311"/>
      <c r="J284" s="302">
        <v>47</v>
      </c>
      <c r="K284" s="317"/>
      <c r="L284" s="312"/>
      <c r="M284" s="312"/>
      <c r="N284" s="304"/>
      <c r="O284" s="277"/>
      <c r="P284" s="52"/>
      <c r="Q284" s="304"/>
      <c r="R284" s="277"/>
      <c r="S284" s="305"/>
      <c r="T284" s="277"/>
      <c r="U284" s="277"/>
      <c r="V284" s="105"/>
      <c r="W284" s="308"/>
      <c r="X284" s="20"/>
      <c r="Y284" s="20"/>
      <c r="AA284"/>
      <c r="AB284"/>
    </row>
    <row r="285" spans="1:28" ht="12.75">
      <c r="A285" s="82">
        <v>278</v>
      </c>
      <c r="B285" s="150" t="s">
        <v>597</v>
      </c>
      <c r="C285" s="421">
        <v>101034</v>
      </c>
      <c r="D285" s="38" t="s">
        <v>598</v>
      </c>
      <c r="E285" s="38" t="s">
        <v>2</v>
      </c>
      <c r="F285" s="419" t="s">
        <v>113</v>
      </c>
      <c r="G285" s="91">
        <f>H285+J285+L285+M285+Q285+N285+R285+P285</f>
        <v>47</v>
      </c>
      <c r="H285" s="323"/>
      <c r="I285" s="326"/>
      <c r="J285" s="328"/>
      <c r="K285" s="317"/>
      <c r="L285" s="303"/>
      <c r="M285" s="377"/>
      <c r="N285" s="378"/>
      <c r="O285" s="277"/>
      <c r="P285" s="53">
        <v>47</v>
      </c>
      <c r="Q285" s="304"/>
      <c r="R285" s="277"/>
      <c r="S285" s="305"/>
      <c r="T285" s="277"/>
      <c r="U285" s="277"/>
      <c r="V285" s="105"/>
      <c r="W285" s="308"/>
      <c r="X285" s="20"/>
      <c r="Y285" s="20"/>
      <c r="AA285"/>
      <c r="AB285"/>
    </row>
    <row r="286" spans="1:28" ht="12.75">
      <c r="A286" s="82">
        <v>279</v>
      </c>
      <c r="B286" s="150" t="s">
        <v>622</v>
      </c>
      <c r="C286" s="421">
        <v>85235</v>
      </c>
      <c r="D286" s="38" t="s">
        <v>623</v>
      </c>
      <c r="E286" s="38" t="s">
        <v>2</v>
      </c>
      <c r="F286" s="419" t="s">
        <v>113</v>
      </c>
      <c r="G286" s="91">
        <f>H286+J286+L286+M286+Q286+N286+R286+P286</f>
        <v>47</v>
      </c>
      <c r="H286" s="323"/>
      <c r="I286" s="326"/>
      <c r="J286" s="328"/>
      <c r="K286" s="317"/>
      <c r="L286" s="303"/>
      <c r="M286" s="377"/>
      <c r="N286" s="378"/>
      <c r="O286" s="277"/>
      <c r="P286" s="53">
        <v>47</v>
      </c>
      <c r="Q286" s="304"/>
      <c r="R286" s="277"/>
      <c r="S286" s="305"/>
      <c r="T286" s="277"/>
      <c r="U286" s="277"/>
      <c r="V286" s="105"/>
      <c r="W286" s="308"/>
      <c r="X286" s="20"/>
      <c r="Y286" s="20"/>
      <c r="AA286"/>
      <c r="AB286"/>
    </row>
    <row r="287" spans="1:28" ht="12.75">
      <c r="A287" s="82">
        <v>280</v>
      </c>
      <c r="B287" s="393" t="s">
        <v>1015</v>
      </c>
      <c r="C287" s="38">
        <v>60515</v>
      </c>
      <c r="D287" s="38" t="s">
        <v>469</v>
      </c>
      <c r="E287" s="38" t="s">
        <v>1</v>
      </c>
      <c r="F287" s="419" t="s">
        <v>155</v>
      </c>
      <c r="G287" s="91">
        <f>H287+J287+L287+M287+Q287+N287</f>
        <v>47</v>
      </c>
      <c r="H287" s="323"/>
      <c r="I287" s="326"/>
      <c r="J287" s="328"/>
      <c r="K287" s="317"/>
      <c r="L287" s="303"/>
      <c r="M287" s="377"/>
      <c r="N287" s="378"/>
      <c r="O287" s="277"/>
      <c r="P287" s="52"/>
      <c r="Q287" s="277">
        <v>47</v>
      </c>
      <c r="R287" s="277"/>
      <c r="S287" s="305"/>
      <c r="T287" s="277"/>
      <c r="U287" s="277"/>
      <c r="V287" s="105"/>
      <c r="W287" s="308"/>
      <c r="X287" s="20"/>
      <c r="Y287" s="20"/>
      <c r="AA287"/>
      <c r="AB287"/>
    </row>
    <row r="288" spans="1:28" ht="12.75">
      <c r="A288" s="82">
        <v>281</v>
      </c>
      <c r="B288" s="393" t="s">
        <v>467</v>
      </c>
      <c r="C288" s="38">
        <v>16903</v>
      </c>
      <c r="D288" s="38" t="s">
        <v>468</v>
      </c>
      <c r="E288" s="38" t="s">
        <v>1</v>
      </c>
      <c r="F288" s="419" t="s">
        <v>155</v>
      </c>
      <c r="G288" s="91">
        <f>H288+J288+L288+M288+Q288+N288+T288+W288</f>
        <v>47</v>
      </c>
      <c r="H288" s="323"/>
      <c r="I288" s="326"/>
      <c r="J288" s="328"/>
      <c r="K288" s="317"/>
      <c r="L288" s="303"/>
      <c r="M288" s="377"/>
      <c r="N288" s="378"/>
      <c r="O288" s="277"/>
      <c r="P288" s="52"/>
      <c r="Q288" s="277">
        <v>47</v>
      </c>
      <c r="R288" s="277"/>
      <c r="S288" s="305"/>
      <c r="T288" s="277"/>
      <c r="U288" s="277"/>
      <c r="V288" s="105"/>
      <c r="W288" s="308"/>
      <c r="X288" s="20"/>
      <c r="Y288" s="20"/>
      <c r="AA288"/>
      <c r="AB288"/>
    </row>
    <row r="289" spans="1:28" ht="12.75">
      <c r="A289" s="82">
        <v>282</v>
      </c>
      <c r="B289" s="564" t="s">
        <v>820</v>
      </c>
      <c r="C289" s="420">
        <v>93688</v>
      </c>
      <c r="D289" s="420" t="s">
        <v>466</v>
      </c>
      <c r="E289" s="38" t="s">
        <v>1</v>
      </c>
      <c r="F289" s="419" t="s">
        <v>113</v>
      </c>
      <c r="G289" s="91">
        <f>H289+J289+L289+M289+Q289+N289+R289+S289+K289+O289+T289</f>
        <v>45</v>
      </c>
      <c r="H289" s="323"/>
      <c r="I289" s="326"/>
      <c r="J289" s="328"/>
      <c r="K289" s="317"/>
      <c r="L289" s="303"/>
      <c r="M289" s="377"/>
      <c r="N289" s="378"/>
      <c r="O289" s="277"/>
      <c r="P289" s="52"/>
      <c r="Q289" s="304"/>
      <c r="R289" s="277"/>
      <c r="S289" s="305"/>
      <c r="T289" s="330">
        <v>45</v>
      </c>
      <c r="U289" s="277"/>
      <c r="V289" s="105"/>
      <c r="W289" s="308"/>
      <c r="X289" s="20"/>
      <c r="Y289" s="20"/>
      <c r="AA289"/>
      <c r="AB289"/>
    </row>
    <row r="290" spans="1:28" ht="12.75">
      <c r="A290" s="82">
        <v>283</v>
      </c>
      <c r="B290" s="451" t="s">
        <v>639</v>
      </c>
      <c r="C290" s="450">
        <v>75342</v>
      </c>
      <c r="D290" s="450" t="s">
        <v>75</v>
      </c>
      <c r="E290" s="450" t="s">
        <v>9</v>
      </c>
      <c r="F290" s="512" t="s">
        <v>155</v>
      </c>
      <c r="G290" s="91">
        <f>H290+J290+L290+M290+Q290+N290+R290+S290</f>
        <v>45</v>
      </c>
      <c r="H290" s="323"/>
      <c r="I290" s="326"/>
      <c r="J290" s="328"/>
      <c r="K290" s="317"/>
      <c r="L290" s="303"/>
      <c r="M290" s="377"/>
      <c r="N290" s="378"/>
      <c r="O290" s="277"/>
      <c r="P290" s="52"/>
      <c r="Q290" s="304"/>
      <c r="R290" s="277"/>
      <c r="S290" s="460">
        <v>45</v>
      </c>
      <c r="T290" s="277"/>
      <c r="U290" s="277"/>
      <c r="V290" s="105"/>
      <c r="W290" s="308"/>
      <c r="X290" s="20"/>
      <c r="Y290" s="20"/>
      <c r="AA290"/>
      <c r="AB290"/>
    </row>
    <row r="291" spans="1:28" ht="12.75">
      <c r="A291" s="82">
        <v>284</v>
      </c>
      <c r="B291" s="677" t="s">
        <v>923</v>
      </c>
      <c r="C291" s="420">
        <v>68466</v>
      </c>
      <c r="D291" s="38" t="s">
        <v>924</v>
      </c>
      <c r="E291" s="420" t="s">
        <v>34</v>
      </c>
      <c r="F291" s="630" t="s">
        <v>155</v>
      </c>
      <c r="G291" s="91">
        <f>H291+J291+L291+M291+Q291+N291+R291+S291+K291+O291+T291+W291</f>
        <v>45</v>
      </c>
      <c r="H291" s="323"/>
      <c r="I291" s="326"/>
      <c r="J291" s="328"/>
      <c r="K291" s="317"/>
      <c r="L291" s="303"/>
      <c r="M291" s="377"/>
      <c r="N291" s="378"/>
      <c r="O291" s="277"/>
      <c r="P291" s="52"/>
      <c r="Q291" s="304"/>
      <c r="R291" s="277"/>
      <c r="S291" s="305"/>
      <c r="T291" s="330"/>
      <c r="U291" s="277"/>
      <c r="V291" s="683">
        <v>21</v>
      </c>
      <c r="W291" s="308">
        <v>45</v>
      </c>
      <c r="X291" s="20"/>
      <c r="Y291" s="20"/>
      <c r="AA291"/>
      <c r="AB291"/>
    </row>
    <row r="292" spans="1:28" ht="12.75">
      <c r="A292" s="82">
        <v>285</v>
      </c>
      <c r="B292" s="86" t="s">
        <v>779</v>
      </c>
      <c r="C292" s="87" t="s">
        <v>780</v>
      </c>
      <c r="D292" s="62" t="s">
        <v>781</v>
      </c>
      <c r="E292" s="62" t="s">
        <v>42</v>
      </c>
      <c r="F292" s="419" t="s">
        <v>113</v>
      </c>
      <c r="G292" s="91">
        <f>H292+J292+L292+M292+Q292+N292+R292+S292+K292</f>
        <v>44</v>
      </c>
      <c r="H292" s="323"/>
      <c r="I292" s="326"/>
      <c r="J292" s="328"/>
      <c r="K292" s="399">
        <v>44</v>
      </c>
      <c r="L292" s="303"/>
      <c r="M292" s="377"/>
      <c r="N292" s="378"/>
      <c r="O292" s="277"/>
      <c r="P292" s="52"/>
      <c r="Q292" s="304"/>
      <c r="R292" s="277"/>
      <c r="S292" s="305"/>
      <c r="T292" s="277"/>
      <c r="U292" s="277"/>
      <c r="V292" s="105"/>
      <c r="W292" s="308"/>
      <c r="X292" s="20"/>
      <c r="Y292" s="20"/>
      <c r="AA292"/>
      <c r="AB292"/>
    </row>
    <row r="293" spans="1:28" ht="12.75">
      <c r="A293" s="82">
        <v>286</v>
      </c>
      <c r="B293" s="393" t="s">
        <v>470</v>
      </c>
      <c r="C293" s="38">
        <v>70561</v>
      </c>
      <c r="D293" s="38" t="s">
        <v>471</v>
      </c>
      <c r="E293" s="38" t="s">
        <v>516</v>
      </c>
      <c r="F293" s="38" t="s">
        <v>155</v>
      </c>
      <c r="G293" s="91">
        <f>H293+J293+L293+M293+Q293+N293</f>
        <v>44</v>
      </c>
      <c r="H293" s="323"/>
      <c r="I293" s="326"/>
      <c r="J293" s="328"/>
      <c r="K293" s="317"/>
      <c r="L293" s="303"/>
      <c r="M293" s="377"/>
      <c r="N293" s="378"/>
      <c r="O293" s="277"/>
      <c r="P293" s="52"/>
      <c r="Q293" s="277">
        <v>44</v>
      </c>
      <c r="R293" s="277"/>
      <c r="S293" s="305"/>
      <c r="T293" s="277"/>
      <c r="U293" s="277"/>
      <c r="V293" s="307"/>
      <c r="W293" s="105"/>
      <c r="X293" s="20"/>
      <c r="Y293" s="20"/>
      <c r="AA293"/>
      <c r="AB293"/>
    </row>
    <row r="294" spans="1:28" ht="12.75">
      <c r="A294" s="82">
        <v>287</v>
      </c>
      <c r="B294" s="404" t="s">
        <v>472</v>
      </c>
      <c r="C294" s="405">
        <v>62270</v>
      </c>
      <c r="D294" s="405" t="s">
        <v>473</v>
      </c>
      <c r="E294" s="405" t="s">
        <v>1</v>
      </c>
      <c r="F294" s="405" t="s">
        <v>113</v>
      </c>
      <c r="G294" s="91">
        <f>H294+J294+L294+M294+Q294+N294</f>
        <v>43</v>
      </c>
      <c r="H294" s="323"/>
      <c r="I294" s="326"/>
      <c r="J294" s="328"/>
      <c r="K294" s="317"/>
      <c r="L294" s="303"/>
      <c r="M294" s="377"/>
      <c r="N294" s="378"/>
      <c r="O294" s="277"/>
      <c r="P294" s="52"/>
      <c r="Q294" s="277">
        <v>43</v>
      </c>
      <c r="R294" s="277"/>
      <c r="S294" s="305"/>
      <c r="T294" s="277"/>
      <c r="U294" s="277"/>
      <c r="V294" s="307"/>
      <c r="W294" s="105"/>
      <c r="X294" s="20"/>
      <c r="Y294" s="20"/>
      <c r="AA294"/>
      <c r="AB294"/>
    </row>
    <row r="295" spans="1:28" ht="12.75">
      <c r="A295" s="82">
        <v>288</v>
      </c>
      <c r="B295" s="265" t="s">
        <v>320</v>
      </c>
      <c r="C295" s="258">
        <v>121718</v>
      </c>
      <c r="D295" s="258">
        <v>2714</v>
      </c>
      <c r="E295" s="38" t="s">
        <v>42</v>
      </c>
      <c r="F295" s="38" t="s">
        <v>132</v>
      </c>
      <c r="G295" s="91">
        <f>H295+J295+L295+M295+Q295</f>
        <v>41</v>
      </c>
      <c r="H295" s="300"/>
      <c r="I295" s="301"/>
      <c r="J295" s="302">
        <v>41</v>
      </c>
      <c r="K295" s="316"/>
      <c r="L295" s="303"/>
      <c r="M295" s="303"/>
      <c r="N295" s="277"/>
      <c r="O295" s="277"/>
      <c r="P295" s="52"/>
      <c r="Q295" s="304"/>
      <c r="R295" s="277"/>
      <c r="S295" s="305"/>
      <c r="T295" s="277"/>
      <c r="U295" s="277"/>
      <c r="V295" s="307"/>
      <c r="W295" s="105"/>
      <c r="X295" s="20"/>
      <c r="Y295" s="20"/>
      <c r="AA295"/>
      <c r="AB295"/>
    </row>
    <row r="296" spans="1:28" ht="12.75">
      <c r="A296" s="82">
        <v>289</v>
      </c>
      <c r="B296" s="393" t="s">
        <v>383</v>
      </c>
      <c r="C296" s="38">
        <v>94396</v>
      </c>
      <c r="D296" s="38" t="s">
        <v>384</v>
      </c>
      <c r="E296" s="38" t="s">
        <v>6</v>
      </c>
      <c r="F296" s="38" t="s">
        <v>113</v>
      </c>
      <c r="G296" s="91">
        <f>H296+J296+L296+M296+Q296+N296</f>
        <v>40</v>
      </c>
      <c r="H296" s="323"/>
      <c r="I296" s="326"/>
      <c r="J296" s="328"/>
      <c r="K296" s="317"/>
      <c r="L296" s="303"/>
      <c r="M296" s="377"/>
      <c r="N296" s="378"/>
      <c r="O296" s="277"/>
      <c r="P296" s="52"/>
      <c r="Q296" s="277">
        <v>40</v>
      </c>
      <c r="R296" s="277"/>
      <c r="S296" s="305"/>
      <c r="T296" s="277"/>
      <c r="U296" s="277"/>
      <c r="V296" s="307"/>
      <c r="W296" s="105"/>
      <c r="X296" s="20"/>
      <c r="Y296" s="20"/>
      <c r="AA296"/>
      <c r="AB296"/>
    </row>
    <row r="297" spans="1:28" ht="13.5" customHeight="1">
      <c r="A297" s="82">
        <v>290</v>
      </c>
      <c r="B297" s="125" t="s">
        <v>321</v>
      </c>
      <c r="C297" s="38">
        <v>80189</v>
      </c>
      <c r="D297" s="38">
        <v>2611</v>
      </c>
      <c r="E297" s="38" t="s">
        <v>42</v>
      </c>
      <c r="F297" s="38" t="s">
        <v>132</v>
      </c>
      <c r="G297" s="91">
        <f>H297+J297+L297+M297+Q297</f>
        <v>40</v>
      </c>
      <c r="H297" s="300"/>
      <c r="I297" s="301"/>
      <c r="J297" s="302">
        <v>40</v>
      </c>
      <c r="K297" s="316"/>
      <c r="L297" s="303"/>
      <c r="M297" s="303"/>
      <c r="N297" s="277"/>
      <c r="O297" s="277"/>
      <c r="P297" s="52"/>
      <c r="Q297" s="304"/>
      <c r="R297" s="277"/>
      <c r="S297" s="305"/>
      <c r="T297" s="277"/>
      <c r="U297" s="277"/>
      <c r="V297" s="307"/>
      <c r="W297" s="105"/>
      <c r="X297" s="20"/>
      <c r="Y297" s="20"/>
      <c r="AA297"/>
      <c r="AB297"/>
    </row>
    <row r="298" spans="1:28" ht="13.5" customHeight="1">
      <c r="A298" s="82">
        <v>291</v>
      </c>
      <c r="B298" s="553" t="s">
        <v>887</v>
      </c>
      <c r="C298" s="126">
        <v>246895</v>
      </c>
      <c r="D298" s="126">
        <v>103656</v>
      </c>
      <c r="E298" s="126" t="s">
        <v>5</v>
      </c>
      <c r="F298" s="126" t="s">
        <v>113</v>
      </c>
      <c r="G298" s="91">
        <f>H298+J298+L298+M298+Q298+N298+R298+S298+K298+O298</f>
        <v>39</v>
      </c>
      <c r="H298" s="323"/>
      <c r="I298" s="326"/>
      <c r="J298" s="328"/>
      <c r="K298" s="317"/>
      <c r="L298" s="303"/>
      <c r="M298" s="377"/>
      <c r="N298" s="378"/>
      <c r="O298" s="378">
        <v>39</v>
      </c>
      <c r="P298" s="52"/>
      <c r="Q298" s="304"/>
      <c r="R298" s="277"/>
      <c r="S298" s="305"/>
      <c r="T298" s="277"/>
      <c r="U298" s="277"/>
      <c r="V298" s="307"/>
      <c r="W298" s="105"/>
      <c r="X298" s="20"/>
      <c r="Y298" s="20"/>
      <c r="AA298"/>
      <c r="AB298"/>
    </row>
    <row r="299" spans="1:28" ht="12.75">
      <c r="A299" s="82">
        <v>292</v>
      </c>
      <c r="B299" s="564" t="s">
        <v>834</v>
      </c>
      <c r="C299" s="420">
        <v>110873</v>
      </c>
      <c r="D299" s="420" t="s">
        <v>835</v>
      </c>
      <c r="E299" s="38" t="s">
        <v>1</v>
      </c>
      <c r="F299" s="38" t="s">
        <v>113</v>
      </c>
      <c r="G299" s="91">
        <f>H299+J299+L299+M299+Q299+N299+R299+S299+K299+O299+T299</f>
        <v>39</v>
      </c>
      <c r="H299" s="323"/>
      <c r="I299" s="326"/>
      <c r="J299" s="328"/>
      <c r="K299" s="317"/>
      <c r="L299" s="303"/>
      <c r="M299" s="377"/>
      <c r="N299" s="378"/>
      <c r="O299" s="277"/>
      <c r="P299" s="52"/>
      <c r="Q299" s="304"/>
      <c r="R299" s="277"/>
      <c r="S299" s="305"/>
      <c r="T299" s="330">
        <v>39</v>
      </c>
      <c r="U299" s="277"/>
      <c r="V299" s="307"/>
      <c r="W299" s="105"/>
      <c r="X299" s="20"/>
      <c r="Y299" s="20"/>
      <c r="AA299"/>
      <c r="AB299"/>
    </row>
    <row r="300" spans="1:28" ht="12.75">
      <c r="A300" s="82">
        <v>293</v>
      </c>
      <c r="B300" s="393" t="s">
        <v>480</v>
      </c>
      <c r="C300" s="38">
        <v>66910</v>
      </c>
      <c r="D300" s="38" t="s">
        <v>481</v>
      </c>
      <c r="E300" s="38" t="s">
        <v>6</v>
      </c>
      <c r="F300" s="38" t="s">
        <v>113</v>
      </c>
      <c r="G300" s="91">
        <f>H300+J300+L300+M300+Q300+N300</f>
        <v>37</v>
      </c>
      <c r="H300" s="323"/>
      <c r="I300" s="326"/>
      <c r="J300" s="328"/>
      <c r="K300" s="317"/>
      <c r="L300" s="303"/>
      <c r="M300" s="377"/>
      <c r="N300" s="378"/>
      <c r="O300" s="277"/>
      <c r="P300" s="52"/>
      <c r="Q300" s="277">
        <v>37</v>
      </c>
      <c r="R300" s="277"/>
      <c r="S300" s="305"/>
      <c r="T300" s="277"/>
      <c r="U300" s="277"/>
      <c r="V300" s="307"/>
      <c r="W300" s="105"/>
      <c r="X300" s="20"/>
      <c r="Y300" s="20"/>
      <c r="AA300"/>
      <c r="AB300"/>
    </row>
    <row r="301" spans="1:28" ht="12.75">
      <c r="A301" s="82">
        <v>294</v>
      </c>
      <c r="B301" s="564" t="s">
        <v>900</v>
      </c>
      <c r="C301" s="420">
        <v>70785</v>
      </c>
      <c r="D301" s="420" t="s">
        <v>859</v>
      </c>
      <c r="E301" s="38" t="s">
        <v>516</v>
      </c>
      <c r="F301" s="38" t="s">
        <v>155</v>
      </c>
      <c r="G301" s="91">
        <f>H301+J301+L301+M301+Q301+N301+R301+S301+K301+O301+T301</f>
        <v>36</v>
      </c>
      <c r="H301" s="323"/>
      <c r="I301" s="326"/>
      <c r="J301" s="328"/>
      <c r="K301" s="317"/>
      <c r="L301" s="303"/>
      <c r="M301" s="377"/>
      <c r="N301" s="378"/>
      <c r="O301" s="277"/>
      <c r="P301" s="52"/>
      <c r="Q301" s="304"/>
      <c r="R301" s="277"/>
      <c r="S301" s="305"/>
      <c r="T301" s="330">
        <v>36</v>
      </c>
      <c r="U301" s="277"/>
      <c r="V301" s="307"/>
      <c r="W301" s="105"/>
      <c r="X301" s="20"/>
      <c r="Y301" s="20"/>
      <c r="AA301"/>
      <c r="AB301"/>
    </row>
    <row r="302" spans="1:28" ht="12.75">
      <c r="A302" s="82">
        <v>295</v>
      </c>
      <c r="B302" s="564" t="s">
        <v>809</v>
      </c>
      <c r="C302" s="420">
        <v>93689</v>
      </c>
      <c r="D302" s="420" t="s">
        <v>810</v>
      </c>
      <c r="E302" s="38" t="s">
        <v>1</v>
      </c>
      <c r="F302" s="38" t="s">
        <v>113</v>
      </c>
      <c r="G302" s="91">
        <f>H302+J302+L302+M302+Q302+N302+R302+S302+K302+O302+T302</f>
        <v>32</v>
      </c>
      <c r="H302" s="323"/>
      <c r="I302" s="326"/>
      <c r="J302" s="328"/>
      <c r="K302" s="317"/>
      <c r="L302" s="303"/>
      <c r="M302" s="377"/>
      <c r="N302" s="378"/>
      <c r="O302" s="277"/>
      <c r="P302" s="52"/>
      <c r="Q302" s="304"/>
      <c r="R302" s="277"/>
      <c r="S302" s="305"/>
      <c r="T302" s="330">
        <v>32</v>
      </c>
      <c r="U302" s="277"/>
      <c r="V302" s="307"/>
      <c r="W302" s="105"/>
      <c r="X302" s="20"/>
      <c r="Y302" s="20"/>
      <c r="AA302"/>
      <c r="AB302"/>
    </row>
    <row r="303" spans="1:28" ht="12.75">
      <c r="A303" s="82">
        <v>296</v>
      </c>
      <c r="B303" s="564" t="s">
        <v>832</v>
      </c>
      <c r="C303" s="420">
        <v>120532</v>
      </c>
      <c r="D303" s="420" t="s">
        <v>833</v>
      </c>
      <c r="E303" s="38" t="s">
        <v>1</v>
      </c>
      <c r="F303" s="38" t="s">
        <v>113</v>
      </c>
      <c r="G303" s="91">
        <f>H303+J303+L303+M303+Q303+N303+R303+S303+K303+O303+T303</f>
        <v>31</v>
      </c>
      <c r="H303" s="323"/>
      <c r="I303" s="326"/>
      <c r="J303" s="328"/>
      <c r="K303" s="317"/>
      <c r="L303" s="303"/>
      <c r="M303" s="377"/>
      <c r="N303" s="378"/>
      <c r="O303" s="277"/>
      <c r="P303" s="52"/>
      <c r="Q303" s="304"/>
      <c r="R303" s="277"/>
      <c r="S303" s="305"/>
      <c r="T303" s="330">
        <v>31</v>
      </c>
      <c r="U303" s="277"/>
      <c r="V303" s="307"/>
      <c r="W303" s="105"/>
      <c r="X303" s="20"/>
      <c r="Y303" s="20"/>
      <c r="AA303"/>
      <c r="AB303"/>
    </row>
    <row r="304" spans="1:28" ht="12.75">
      <c r="A304" s="82">
        <v>297</v>
      </c>
      <c r="B304" s="564" t="s">
        <v>836</v>
      </c>
      <c r="C304" s="420">
        <v>16976</v>
      </c>
      <c r="D304" s="420" t="s">
        <v>837</v>
      </c>
      <c r="E304" s="38" t="s">
        <v>1</v>
      </c>
      <c r="F304" s="38" t="s">
        <v>155</v>
      </c>
      <c r="G304" s="91">
        <f>H304+J304+L304+M304+Q304+N304+T304+W304</f>
        <v>29</v>
      </c>
      <c r="H304" s="323"/>
      <c r="I304" s="326"/>
      <c r="J304" s="328"/>
      <c r="K304" s="317"/>
      <c r="L304" s="303"/>
      <c r="M304" s="377"/>
      <c r="N304" s="378"/>
      <c r="O304" s="277"/>
      <c r="P304" s="52"/>
      <c r="Q304" s="304"/>
      <c r="R304" s="277"/>
      <c r="S304" s="305"/>
      <c r="T304" s="330">
        <v>29</v>
      </c>
      <c r="U304" s="277"/>
      <c r="V304" s="307"/>
      <c r="W304" s="105"/>
      <c r="X304" s="20"/>
      <c r="Y304" s="20"/>
      <c r="AA304"/>
      <c r="AB304"/>
    </row>
    <row r="305" spans="1:28" ht="12.75">
      <c r="A305" s="82">
        <v>298</v>
      </c>
      <c r="B305" s="150" t="s">
        <v>583</v>
      </c>
      <c r="C305" s="780">
        <v>125315</v>
      </c>
      <c r="D305" s="38" t="s">
        <v>584</v>
      </c>
      <c r="E305" s="38" t="s">
        <v>2</v>
      </c>
      <c r="F305" s="38" t="s">
        <v>113</v>
      </c>
      <c r="G305" s="91">
        <f>H305+J305+L305+M305+Q305+N305+R305+P305</f>
        <v>28</v>
      </c>
      <c r="H305" s="323"/>
      <c r="I305" s="326"/>
      <c r="J305" s="328"/>
      <c r="K305" s="317"/>
      <c r="L305" s="303"/>
      <c r="M305" s="377"/>
      <c r="N305" s="378"/>
      <c r="O305" s="277"/>
      <c r="P305" s="53">
        <v>28</v>
      </c>
      <c r="Q305" s="304"/>
      <c r="R305" s="277"/>
      <c r="S305" s="305"/>
      <c r="T305" s="277"/>
      <c r="U305" s="277"/>
      <c r="V305" s="307"/>
      <c r="W305" s="105"/>
      <c r="X305" s="20"/>
      <c r="Y305" s="20"/>
      <c r="AA305"/>
      <c r="AB305"/>
    </row>
    <row r="306" spans="1:28" ht="12.75">
      <c r="A306" s="82">
        <v>299</v>
      </c>
      <c r="B306" s="411" t="s">
        <v>521</v>
      </c>
      <c r="C306" s="415">
        <v>112469</v>
      </c>
      <c r="D306" s="415" t="s">
        <v>522</v>
      </c>
      <c r="E306" s="415" t="s">
        <v>3</v>
      </c>
      <c r="F306" s="413" t="s">
        <v>113</v>
      </c>
      <c r="G306" s="91">
        <f>H306+J306+L306+M306+Q306+N306+R306</f>
        <v>28</v>
      </c>
      <c r="H306" s="323"/>
      <c r="I306" s="326"/>
      <c r="J306" s="328"/>
      <c r="K306" s="317"/>
      <c r="L306" s="303"/>
      <c r="M306" s="377"/>
      <c r="N306" s="378"/>
      <c r="O306" s="277"/>
      <c r="P306" s="52"/>
      <c r="Q306" s="304"/>
      <c r="R306" s="378">
        <v>28</v>
      </c>
      <c r="S306" s="305"/>
      <c r="T306" s="277"/>
      <c r="U306" s="277"/>
      <c r="V306" s="307"/>
      <c r="W306" s="105"/>
      <c r="X306" s="20"/>
      <c r="Y306" s="20"/>
      <c r="AA306"/>
      <c r="AB306"/>
    </row>
    <row r="307" spans="1:28" ht="12.75">
      <c r="A307" s="82">
        <v>300</v>
      </c>
      <c r="B307" s="231" t="s">
        <v>252</v>
      </c>
      <c r="C307" s="140">
        <v>94342</v>
      </c>
      <c r="D307" s="140" t="s">
        <v>253</v>
      </c>
      <c r="E307" s="232" t="s">
        <v>7</v>
      </c>
      <c r="F307" s="232" t="s">
        <v>113</v>
      </c>
      <c r="G307" s="91">
        <f>H307+J307+L307+M307+Q307</f>
        <v>28</v>
      </c>
      <c r="H307" s="300"/>
      <c r="I307" s="301"/>
      <c r="J307" s="316"/>
      <c r="K307" s="316"/>
      <c r="L307" s="303">
        <v>28</v>
      </c>
      <c r="M307" s="303"/>
      <c r="N307" s="277"/>
      <c r="O307" s="277"/>
      <c r="P307" s="52"/>
      <c r="Q307" s="304"/>
      <c r="R307" s="277"/>
      <c r="S307" s="305"/>
      <c r="T307" s="277"/>
      <c r="U307" s="277"/>
      <c r="V307" s="307"/>
      <c r="W307" s="105"/>
      <c r="X307" s="20"/>
      <c r="Y307" s="20"/>
      <c r="AA307"/>
      <c r="AB307"/>
    </row>
    <row r="308" spans="1:28" ht="12.75">
      <c r="A308" s="82">
        <v>301</v>
      </c>
      <c r="B308" s="451" t="s">
        <v>714</v>
      </c>
      <c r="C308" s="450">
        <v>85530</v>
      </c>
      <c r="D308" s="450" t="s">
        <v>679</v>
      </c>
      <c r="E308" s="450" t="s">
        <v>9</v>
      </c>
      <c r="F308" s="450" t="s">
        <v>113</v>
      </c>
      <c r="G308" s="91">
        <f>H308+J308+L308+M308+Q308+N308+R308+S308</f>
        <v>28</v>
      </c>
      <c r="H308" s="323"/>
      <c r="I308" s="326"/>
      <c r="J308" s="328"/>
      <c r="K308" s="317"/>
      <c r="L308" s="303"/>
      <c r="M308" s="377"/>
      <c r="N308" s="378"/>
      <c r="O308" s="277"/>
      <c r="P308" s="52"/>
      <c r="Q308" s="304"/>
      <c r="R308" s="277"/>
      <c r="S308" s="460">
        <v>28</v>
      </c>
      <c r="T308" s="277"/>
      <c r="U308" s="277"/>
      <c r="V308" s="307"/>
      <c r="W308" s="105"/>
      <c r="X308" s="20"/>
      <c r="Y308" s="20"/>
      <c r="AA308"/>
      <c r="AB308"/>
    </row>
    <row r="309" spans="1:28" ht="12.75">
      <c r="A309" s="82">
        <v>302</v>
      </c>
      <c r="B309" s="63" t="s">
        <v>335</v>
      </c>
      <c r="C309" s="53">
        <v>83391</v>
      </c>
      <c r="D309" s="64" t="s">
        <v>58</v>
      </c>
      <c r="E309" s="123" t="s">
        <v>7</v>
      </c>
      <c r="F309" s="53" t="s">
        <v>155</v>
      </c>
      <c r="G309" s="91">
        <f>H309+J309+L309+M309+Q309</f>
        <v>28</v>
      </c>
      <c r="H309" s="300"/>
      <c r="I309" s="301"/>
      <c r="J309" s="302"/>
      <c r="K309" s="316"/>
      <c r="L309" s="303"/>
      <c r="M309" s="313">
        <v>28</v>
      </c>
      <c r="N309" s="277"/>
      <c r="O309" s="277"/>
      <c r="P309" s="52"/>
      <c r="Q309" s="304"/>
      <c r="R309" s="277"/>
      <c r="S309" s="305"/>
      <c r="T309" s="277"/>
      <c r="U309" s="277"/>
      <c r="V309" s="307"/>
      <c r="W309" s="105"/>
      <c r="X309" s="20"/>
      <c r="Y309" s="20"/>
      <c r="AA309"/>
      <c r="AB309"/>
    </row>
    <row r="310" spans="1:28" ht="12.75">
      <c r="A310" s="82">
        <v>303</v>
      </c>
      <c r="B310" s="369" t="s">
        <v>355</v>
      </c>
      <c r="C310" s="366">
        <v>123121</v>
      </c>
      <c r="D310" s="366">
        <v>2013</v>
      </c>
      <c r="E310" s="366" t="s">
        <v>109</v>
      </c>
      <c r="F310" s="366" t="s">
        <v>132</v>
      </c>
      <c r="G310" s="91">
        <f>H310+J310+L310+M310+Q310+N310</f>
        <v>27</v>
      </c>
      <c r="H310" s="323"/>
      <c r="I310" s="326"/>
      <c r="J310" s="328"/>
      <c r="K310" s="317"/>
      <c r="L310" s="303"/>
      <c r="M310" s="377"/>
      <c r="N310" s="378">
        <v>27</v>
      </c>
      <c r="O310" s="277"/>
      <c r="P310" s="52"/>
      <c r="Q310" s="304"/>
      <c r="R310" s="277"/>
      <c r="S310" s="305"/>
      <c r="T310" s="277"/>
      <c r="U310" s="277"/>
      <c r="V310" s="307"/>
      <c r="W310" s="105"/>
      <c r="X310" s="20"/>
      <c r="Y310" s="20"/>
      <c r="AA310"/>
      <c r="AB310"/>
    </row>
    <row r="311" spans="1:28" ht="12.75">
      <c r="A311" s="82">
        <v>304</v>
      </c>
      <c r="B311" s="86" t="s">
        <v>164</v>
      </c>
      <c r="C311" s="90">
        <v>82820</v>
      </c>
      <c r="D311" s="87" t="s">
        <v>165</v>
      </c>
      <c r="E311" s="38" t="s">
        <v>110</v>
      </c>
      <c r="F311" s="62" t="s">
        <v>134</v>
      </c>
      <c r="G311" s="91">
        <f>H311+J311+L311+M311+Q311</f>
        <v>26</v>
      </c>
      <c r="H311" s="310"/>
      <c r="I311" s="311"/>
      <c r="J311" s="302">
        <v>26</v>
      </c>
      <c r="K311" s="316"/>
      <c r="L311" s="303"/>
      <c r="M311" s="303"/>
      <c r="N311" s="277"/>
      <c r="O311" s="277"/>
      <c r="P311" s="52"/>
      <c r="Q311" s="304"/>
      <c r="R311" s="277"/>
      <c r="S311" s="305"/>
      <c r="T311" s="277"/>
      <c r="U311" s="277"/>
      <c r="V311" s="307"/>
      <c r="W311" s="105"/>
      <c r="X311" s="20"/>
      <c r="Y311" s="20"/>
      <c r="AA311"/>
      <c r="AB311"/>
    </row>
    <row r="312" spans="1:28" ht="12.75">
      <c r="A312" s="82">
        <v>305</v>
      </c>
      <c r="B312" s="393" t="s">
        <v>484</v>
      </c>
      <c r="C312" s="781">
        <v>67857</v>
      </c>
      <c r="D312" s="38" t="s">
        <v>485</v>
      </c>
      <c r="E312" s="38" t="s">
        <v>515</v>
      </c>
      <c r="F312" s="38" t="s">
        <v>113</v>
      </c>
      <c r="G312" s="91">
        <f>H312+J312+L312+M312+Q312+N312</f>
        <v>25</v>
      </c>
      <c r="H312" s="323"/>
      <c r="I312" s="326"/>
      <c r="J312" s="328"/>
      <c r="K312" s="317"/>
      <c r="L312" s="303"/>
      <c r="M312" s="377"/>
      <c r="N312" s="378"/>
      <c r="O312" s="277"/>
      <c r="P312" s="52"/>
      <c r="Q312" s="277">
        <v>25</v>
      </c>
      <c r="R312" s="277"/>
      <c r="S312" s="305"/>
      <c r="T312" s="277"/>
      <c r="U312" s="277"/>
      <c r="V312" s="307"/>
      <c r="W312" s="105"/>
      <c r="X312" s="20"/>
      <c r="Y312" s="20"/>
      <c r="AA312"/>
      <c r="AB312"/>
    </row>
    <row r="313" spans="1:28" ht="12.75">
      <c r="A313" s="82">
        <v>306</v>
      </c>
      <c r="B313" s="393" t="s">
        <v>486</v>
      </c>
      <c r="C313" s="38">
        <v>62610</v>
      </c>
      <c r="D313" s="38" t="s">
        <v>487</v>
      </c>
      <c r="E313" s="38" t="s">
        <v>6</v>
      </c>
      <c r="F313" s="38" t="s">
        <v>113</v>
      </c>
      <c r="G313" s="91">
        <f>H313+J313+L313+M313+Q313+N313</f>
        <v>25</v>
      </c>
      <c r="H313" s="323"/>
      <c r="I313" s="326"/>
      <c r="J313" s="328"/>
      <c r="K313" s="317"/>
      <c r="L313" s="303"/>
      <c r="M313" s="377"/>
      <c r="N313" s="330"/>
      <c r="O313" s="277"/>
      <c r="P313" s="52"/>
      <c r="Q313" s="277">
        <v>25</v>
      </c>
      <c r="R313" s="277"/>
      <c r="S313" s="305"/>
      <c r="T313" s="277"/>
      <c r="U313" s="277"/>
      <c r="V313" s="307"/>
      <c r="W313" s="105"/>
      <c r="X313" s="20"/>
      <c r="Y313" s="20"/>
      <c r="AA313"/>
      <c r="AB313"/>
    </row>
    <row r="314" spans="1:28" ht="12.75">
      <c r="A314" s="82">
        <v>307</v>
      </c>
      <c r="B314" s="150" t="s">
        <v>573</v>
      </c>
      <c r="C314" s="421">
        <v>124836</v>
      </c>
      <c r="D314" s="38" t="s">
        <v>574</v>
      </c>
      <c r="E314" s="38" t="s">
        <v>2</v>
      </c>
      <c r="F314" s="38" t="s">
        <v>113</v>
      </c>
      <c r="G314" s="91">
        <f>H314+J314+L314+M314+Q314+N314+R314+P314</f>
        <v>24</v>
      </c>
      <c r="H314" s="323"/>
      <c r="I314" s="326"/>
      <c r="J314" s="328"/>
      <c r="K314" s="317"/>
      <c r="L314" s="303"/>
      <c r="M314" s="377"/>
      <c r="N314" s="378"/>
      <c r="O314" s="277"/>
      <c r="P314" s="53">
        <v>24</v>
      </c>
      <c r="Q314" s="304"/>
      <c r="R314" s="277"/>
      <c r="S314" s="305"/>
      <c r="T314" s="277"/>
      <c r="U314" s="277"/>
      <c r="V314" s="307"/>
      <c r="W314" s="105"/>
      <c r="X314" s="20"/>
      <c r="Y314" s="20"/>
      <c r="AA314"/>
      <c r="AB314"/>
    </row>
    <row r="315" spans="1:28" ht="12.75">
      <c r="A315" s="82">
        <v>308</v>
      </c>
      <c r="B315" s="136" t="s">
        <v>250</v>
      </c>
      <c r="C315" s="240">
        <v>118809</v>
      </c>
      <c r="D315" s="240" t="s">
        <v>251</v>
      </c>
      <c r="E315" s="232" t="s">
        <v>7</v>
      </c>
      <c r="F315" s="232" t="s">
        <v>113</v>
      </c>
      <c r="G315" s="91">
        <f>H315+J315+L315+M315+Q315</f>
        <v>24</v>
      </c>
      <c r="H315" s="300"/>
      <c r="I315" s="301"/>
      <c r="J315" s="316"/>
      <c r="K315" s="316"/>
      <c r="L315" s="303">
        <v>24</v>
      </c>
      <c r="M315" s="303"/>
      <c r="N315" s="277"/>
      <c r="O315" s="277"/>
      <c r="P315" s="52"/>
      <c r="Q315" s="304"/>
      <c r="R315" s="277"/>
      <c r="S315" s="305"/>
      <c r="T315" s="277"/>
      <c r="U315" s="277"/>
      <c r="V315" s="307"/>
      <c r="W315" s="105"/>
      <c r="X315" s="20"/>
      <c r="Y315" s="20"/>
      <c r="AA315"/>
      <c r="AB315"/>
    </row>
    <row r="316" spans="1:28" ht="12.75">
      <c r="A316" s="82">
        <v>309</v>
      </c>
      <c r="B316" s="553" t="s">
        <v>877</v>
      </c>
      <c r="C316" s="126">
        <v>246899</v>
      </c>
      <c r="D316" s="127" t="s">
        <v>878</v>
      </c>
      <c r="E316" s="126" t="s">
        <v>5</v>
      </c>
      <c r="F316" s="126" t="s">
        <v>113</v>
      </c>
      <c r="G316" s="91">
        <f>H316+J316+L316+M316+Q316+N316+R316+S316+K316+O316</f>
        <v>21</v>
      </c>
      <c r="H316" s="323"/>
      <c r="I316" s="326"/>
      <c r="J316" s="328"/>
      <c r="K316" s="317"/>
      <c r="L316" s="303"/>
      <c r="M316" s="377"/>
      <c r="N316" s="378"/>
      <c r="O316" s="378">
        <v>21</v>
      </c>
      <c r="P316" s="52"/>
      <c r="Q316" s="304"/>
      <c r="R316" s="277"/>
      <c r="S316" s="305"/>
      <c r="T316" s="277"/>
      <c r="U316" s="277">
        <v>0</v>
      </c>
      <c r="V316" s="307"/>
      <c r="W316" s="105"/>
      <c r="X316" s="20"/>
      <c r="Y316" s="20"/>
      <c r="AA316"/>
      <c r="AB316"/>
    </row>
    <row r="317" spans="1:28" ht="12.75">
      <c r="A317" s="82">
        <v>310</v>
      </c>
      <c r="B317" s="489" t="s">
        <v>745</v>
      </c>
      <c r="C317" s="475">
        <v>85410</v>
      </c>
      <c r="D317" s="476" t="s">
        <v>81</v>
      </c>
      <c r="E317" s="473" t="s">
        <v>0</v>
      </c>
      <c r="F317" s="479" t="s">
        <v>113</v>
      </c>
      <c r="G317" s="91">
        <f>H317+J317+L317+M317+Q317+N317+R317+P317+I317</f>
        <v>19</v>
      </c>
      <c r="H317" s="323"/>
      <c r="I317" s="510">
        <v>19</v>
      </c>
      <c r="J317" s="328"/>
      <c r="K317" s="317"/>
      <c r="L317" s="303"/>
      <c r="M317" s="377"/>
      <c r="N317" s="378"/>
      <c r="O317" s="277"/>
      <c r="P317" s="52"/>
      <c r="Q317" s="304"/>
      <c r="R317" s="277"/>
      <c r="S317" s="305"/>
      <c r="T317" s="277"/>
      <c r="U317" s="277"/>
      <c r="V317" s="307"/>
      <c r="W317" s="105"/>
      <c r="X317" s="20"/>
      <c r="Y317" s="20"/>
      <c r="AA317"/>
      <c r="AB317"/>
    </row>
    <row r="318" spans="1:28" ht="13.5" thickBot="1">
      <c r="A318" s="82">
        <v>311</v>
      </c>
      <c r="B318" s="150" t="s">
        <v>593</v>
      </c>
      <c r="C318" s="264">
        <v>100846</v>
      </c>
      <c r="D318" s="264" t="s">
        <v>594</v>
      </c>
      <c r="E318" s="38" t="s">
        <v>2</v>
      </c>
      <c r="F318" s="38" t="s">
        <v>155</v>
      </c>
      <c r="G318" s="91">
        <f>H318+J318+L318+M318+Q318+N318+R318+P318</f>
        <v>17</v>
      </c>
      <c r="H318" s="323"/>
      <c r="I318" s="326"/>
      <c r="J318" s="328"/>
      <c r="K318" s="317"/>
      <c r="L318" s="303"/>
      <c r="M318" s="377"/>
      <c r="N318" s="378"/>
      <c r="O318" s="277"/>
      <c r="P318" s="53">
        <v>17</v>
      </c>
      <c r="Q318" s="304"/>
      <c r="R318" s="277"/>
      <c r="S318" s="305"/>
      <c r="T318" s="277"/>
      <c r="U318" s="277"/>
      <c r="V318" s="307"/>
      <c r="W318" s="105"/>
      <c r="X318" s="20"/>
      <c r="Y318" s="20"/>
      <c r="AA318"/>
      <c r="AB318"/>
    </row>
    <row r="319" spans="1:28" ht="12.75">
      <c r="A319" s="82">
        <v>312</v>
      </c>
      <c r="B319" s="150" t="s">
        <v>556</v>
      </c>
      <c r="C319" s="38">
        <v>100845</v>
      </c>
      <c r="D319" s="38" t="s">
        <v>557</v>
      </c>
      <c r="E319" s="38" t="s">
        <v>2</v>
      </c>
      <c r="F319" s="38" t="s">
        <v>155</v>
      </c>
      <c r="G319" s="91">
        <f>H319+J319+L319+M319+Q319+N319+R319+P319</f>
        <v>15</v>
      </c>
      <c r="H319" s="323"/>
      <c r="I319" s="326"/>
      <c r="J319" s="328"/>
      <c r="K319" s="317"/>
      <c r="L319" s="303"/>
      <c r="M319" s="377"/>
      <c r="N319" s="378"/>
      <c r="O319" s="277"/>
      <c r="P319" s="53">
        <v>15</v>
      </c>
      <c r="Q319" s="304"/>
      <c r="R319" s="277"/>
      <c r="S319" s="305"/>
      <c r="T319" s="277"/>
      <c r="U319" s="277"/>
      <c r="V319" s="307"/>
      <c r="W319" s="105"/>
      <c r="X319" s="20"/>
      <c r="Y319" s="20"/>
      <c r="AA319"/>
      <c r="AB319"/>
    </row>
    <row r="320" spans="1:28" ht="12.75">
      <c r="A320" s="82">
        <v>313</v>
      </c>
      <c r="B320" s="136" t="s">
        <v>174</v>
      </c>
      <c r="C320" s="139">
        <v>237340</v>
      </c>
      <c r="D320" s="139" t="s">
        <v>175</v>
      </c>
      <c r="E320" s="232" t="s">
        <v>176</v>
      </c>
      <c r="F320" s="232" t="s">
        <v>155</v>
      </c>
      <c r="G320" s="91">
        <f>H320+J320+L320+M320+Q320</f>
        <v>14</v>
      </c>
      <c r="H320" s="323"/>
      <c r="I320" s="326"/>
      <c r="J320" s="328"/>
      <c r="K320" s="317"/>
      <c r="L320" s="303">
        <v>14</v>
      </c>
      <c r="M320" s="377"/>
      <c r="N320" s="330"/>
      <c r="O320" s="277"/>
      <c r="P320" s="52"/>
      <c r="Q320" s="304"/>
      <c r="R320" s="277"/>
      <c r="S320" s="305"/>
      <c r="T320" s="277"/>
      <c r="U320" s="277"/>
      <c r="V320" s="307"/>
      <c r="W320" s="105"/>
      <c r="X320" s="20"/>
      <c r="Y320" s="20"/>
      <c r="AA320"/>
      <c r="AB320"/>
    </row>
    <row r="321" spans="1:28" ht="15.75" customHeight="1">
      <c r="A321" s="82">
        <v>314</v>
      </c>
      <c r="B321" s="51" t="s">
        <v>863</v>
      </c>
      <c r="C321" s="53">
        <v>125599</v>
      </c>
      <c r="D321" s="64" t="s">
        <v>864</v>
      </c>
      <c r="E321" s="126" t="s">
        <v>176</v>
      </c>
      <c r="F321" s="126" t="s">
        <v>113</v>
      </c>
      <c r="G321" s="91">
        <f>H321+J321+L321+M321+Q321+N321+R321+S321+K321+O321</f>
        <v>13</v>
      </c>
      <c r="H321" s="323"/>
      <c r="I321" s="326"/>
      <c r="J321" s="328"/>
      <c r="K321" s="317"/>
      <c r="L321" s="303"/>
      <c r="M321" s="377"/>
      <c r="N321" s="378"/>
      <c r="O321" s="378">
        <v>13</v>
      </c>
      <c r="P321" s="52"/>
      <c r="Q321" s="304"/>
      <c r="R321" s="277"/>
      <c r="S321" s="305"/>
      <c r="T321" s="277"/>
      <c r="U321" s="277"/>
      <c r="V321" s="307"/>
      <c r="W321" s="105"/>
      <c r="X321" s="20"/>
      <c r="Y321" s="20"/>
      <c r="AA321"/>
      <c r="AB321"/>
    </row>
    <row r="322" spans="1:28" ht="12.75">
      <c r="A322" s="82">
        <v>315</v>
      </c>
      <c r="B322" s="150" t="s">
        <v>591</v>
      </c>
      <c r="C322" s="421">
        <v>121878</v>
      </c>
      <c r="D322" s="38" t="s">
        <v>592</v>
      </c>
      <c r="E322" s="38" t="s">
        <v>516</v>
      </c>
      <c r="F322" s="38" t="s">
        <v>155</v>
      </c>
      <c r="G322" s="91">
        <f>H322+J322+L322+M322+Q322+N322+R322+P322</f>
        <v>13</v>
      </c>
      <c r="H322" s="300"/>
      <c r="I322" s="301"/>
      <c r="J322" s="316"/>
      <c r="K322" s="316"/>
      <c r="L322" s="303"/>
      <c r="M322" s="303"/>
      <c r="N322" s="277"/>
      <c r="O322" s="277"/>
      <c r="P322" s="53">
        <v>13</v>
      </c>
      <c r="Q322" s="304"/>
      <c r="R322" s="277"/>
      <c r="S322" s="305"/>
      <c r="T322" s="277"/>
      <c r="U322" s="277"/>
      <c r="V322" s="307"/>
      <c r="W322" s="105"/>
      <c r="X322" s="20"/>
      <c r="Y322" s="20"/>
      <c r="AA322"/>
      <c r="AB322"/>
    </row>
    <row r="323" spans="1:28" ht="12.75">
      <c r="A323" s="82">
        <v>316</v>
      </c>
      <c r="B323" s="477" t="s">
        <v>764</v>
      </c>
      <c r="C323" s="478">
        <v>92305</v>
      </c>
      <c r="D323" s="479" t="s">
        <v>98</v>
      </c>
      <c r="E323" s="473" t="s">
        <v>0</v>
      </c>
      <c r="F323" s="481" t="s">
        <v>113</v>
      </c>
      <c r="G323" s="91">
        <f>H323+J323+L323+M323+Q323+N323+R323+P323+I323</f>
        <v>12</v>
      </c>
      <c r="H323" s="323"/>
      <c r="I323" s="510">
        <v>12</v>
      </c>
      <c r="J323" s="328"/>
      <c r="K323" s="317"/>
      <c r="L323" s="303"/>
      <c r="M323" s="377"/>
      <c r="N323" s="378"/>
      <c r="O323" s="277"/>
      <c r="P323" s="52"/>
      <c r="Q323" s="304"/>
      <c r="R323" s="277"/>
      <c r="S323" s="305"/>
      <c r="T323" s="277"/>
      <c r="U323" s="277"/>
      <c r="V323" s="307"/>
      <c r="W323" s="105"/>
      <c r="X323" s="20"/>
      <c r="Y323" s="20"/>
      <c r="AA323"/>
      <c r="AB323"/>
    </row>
    <row r="324" spans="1:28" ht="12.75">
      <c r="A324" s="82">
        <v>317</v>
      </c>
      <c r="B324" s="369" t="s">
        <v>362</v>
      </c>
      <c r="C324" s="366">
        <v>124040</v>
      </c>
      <c r="D324" s="366">
        <v>399</v>
      </c>
      <c r="E324" s="366" t="s">
        <v>109</v>
      </c>
      <c r="F324" s="366" t="s">
        <v>132</v>
      </c>
      <c r="G324" s="91">
        <f>H324+J324+L324+M324+Q324+N324+R324</f>
        <v>9</v>
      </c>
      <c r="H324" s="323"/>
      <c r="I324" s="326"/>
      <c r="J324" s="328"/>
      <c r="K324" s="317"/>
      <c r="L324" s="303"/>
      <c r="M324" s="377"/>
      <c r="N324" s="378">
        <v>9</v>
      </c>
      <c r="O324" s="277"/>
      <c r="P324" s="52"/>
      <c r="Q324" s="304"/>
      <c r="R324" s="277"/>
      <c r="S324" s="305"/>
      <c r="T324" s="277"/>
      <c r="U324" s="277"/>
      <c r="V324" s="307"/>
      <c r="W324" s="105"/>
      <c r="X324" s="20"/>
      <c r="Y324" s="20"/>
      <c r="AA324"/>
      <c r="AB324"/>
    </row>
    <row r="325" spans="1:28" ht="13.5" thickBot="1">
      <c r="A325" s="82">
        <v>318</v>
      </c>
      <c r="B325" s="553" t="s">
        <v>889</v>
      </c>
      <c r="C325" s="53">
        <v>128036</v>
      </c>
      <c r="D325" s="53">
        <v>127</v>
      </c>
      <c r="E325" s="126" t="s">
        <v>5</v>
      </c>
      <c r="F325" s="126" t="s">
        <v>113</v>
      </c>
      <c r="G325" s="91">
        <f>H325+J325+L325+M325+Q325+N325+R325+S325+K325+O325</f>
        <v>4</v>
      </c>
      <c r="H325" s="323"/>
      <c r="I325" s="326"/>
      <c r="J325" s="328"/>
      <c r="K325" s="317"/>
      <c r="L325" s="303"/>
      <c r="M325" s="377"/>
      <c r="N325" s="378"/>
      <c r="O325" s="378">
        <v>4</v>
      </c>
      <c r="P325" s="52"/>
      <c r="Q325" s="304"/>
      <c r="R325" s="277"/>
      <c r="S325" s="305"/>
      <c r="T325" s="277"/>
      <c r="U325" s="277"/>
      <c r="V325" s="307"/>
      <c r="W325" s="105"/>
      <c r="X325" s="20"/>
      <c r="Y325" s="20"/>
      <c r="AA325"/>
      <c r="AB325"/>
    </row>
    <row r="326" spans="1:28" ht="12.75">
      <c r="A326" s="82">
        <v>319</v>
      </c>
      <c r="B326" s="677" t="s">
        <v>911</v>
      </c>
      <c r="C326" s="567">
        <v>223410</v>
      </c>
      <c r="D326" s="678" t="s">
        <v>586</v>
      </c>
      <c r="E326" s="420" t="s">
        <v>516</v>
      </c>
      <c r="F326" s="420" t="s">
        <v>155</v>
      </c>
      <c r="G326" s="91">
        <f>H326+J326+L326+M326+Q326+N326+R326+S326+K326+O326+T326+V326</f>
        <v>0</v>
      </c>
      <c r="H326" s="323"/>
      <c r="I326" s="326"/>
      <c r="J326" s="328"/>
      <c r="K326" s="317"/>
      <c r="L326" s="303"/>
      <c r="M326" s="377"/>
      <c r="N326" s="378"/>
      <c r="O326" s="277"/>
      <c r="P326" s="52"/>
      <c r="Q326" s="304"/>
      <c r="R326" s="277"/>
      <c r="S326" s="305"/>
      <c r="T326" s="330"/>
      <c r="U326" s="277"/>
      <c r="V326" s="685"/>
      <c r="W326" s="105"/>
      <c r="X326" s="20"/>
      <c r="Y326" s="20"/>
      <c r="AA326"/>
      <c r="AB326"/>
    </row>
    <row r="327" spans="1:28" ht="12.75">
      <c r="A327" s="82">
        <v>320</v>
      </c>
      <c r="B327" s="51" t="s">
        <v>905</v>
      </c>
      <c r="C327" s="53">
        <v>125597</v>
      </c>
      <c r="D327" s="64" t="s">
        <v>904</v>
      </c>
      <c r="E327" s="53" t="s">
        <v>176</v>
      </c>
      <c r="F327" s="53" t="s">
        <v>113</v>
      </c>
      <c r="G327" s="91">
        <f>H327+J327+L327+M327+Q327+N327+R327+S327+K327+O327+T327+U327</f>
        <v>0</v>
      </c>
      <c r="H327" s="323"/>
      <c r="I327" s="326"/>
      <c r="J327" s="328"/>
      <c r="K327" s="317"/>
      <c r="L327" s="303"/>
      <c r="M327" s="377"/>
      <c r="N327" s="378"/>
      <c r="O327" s="277"/>
      <c r="P327" s="52"/>
      <c r="Q327" s="304"/>
      <c r="R327" s="277"/>
      <c r="S327" s="305"/>
      <c r="T327" s="330"/>
      <c r="U327" s="378">
        <v>0</v>
      </c>
      <c r="V327" s="307"/>
      <c r="W327" s="105"/>
      <c r="X327" s="20"/>
      <c r="Y327" s="20"/>
      <c r="AA327"/>
      <c r="AB327"/>
    </row>
    <row r="328" spans="1:28" ht="12.75">
      <c r="A328" s="82">
        <v>321</v>
      </c>
      <c r="B328" s="411" t="s">
        <v>523</v>
      </c>
      <c r="C328" s="415">
        <v>86461</v>
      </c>
      <c r="D328" s="415" t="s">
        <v>524</v>
      </c>
      <c r="E328" s="415" t="s">
        <v>3</v>
      </c>
      <c r="F328" s="413" t="s">
        <v>155</v>
      </c>
      <c r="G328" s="91">
        <f>H328+J328+L328+M328+Q328+N328+R328+S328+K328+O328+T328+W328</f>
        <v>0</v>
      </c>
      <c r="H328" s="323"/>
      <c r="I328" s="326"/>
      <c r="J328" s="328"/>
      <c r="K328" s="317"/>
      <c r="L328" s="303"/>
      <c r="M328" s="377"/>
      <c r="N328" s="378"/>
      <c r="O328" s="277"/>
      <c r="P328" s="52"/>
      <c r="Q328" s="304"/>
      <c r="R328" s="277">
        <v>0</v>
      </c>
      <c r="S328" s="305"/>
      <c r="T328" s="277"/>
      <c r="U328" s="277"/>
      <c r="V328" s="307"/>
      <c r="W328" s="105"/>
      <c r="X328" s="20"/>
      <c r="Y328" s="20"/>
      <c r="AA328"/>
      <c r="AB328"/>
    </row>
    <row r="329" spans="1:28" ht="12.75">
      <c r="A329" s="82"/>
      <c r="B329" s="772"/>
      <c r="C329" s="773"/>
      <c r="D329" s="773"/>
      <c r="E329" s="773"/>
      <c r="F329" s="774"/>
      <c r="G329" s="91">
        <f>H329+J329+L329+M329+Q329+N329+T329+W329</f>
        <v>0</v>
      </c>
      <c r="H329" s="323"/>
      <c r="I329" s="326"/>
      <c r="J329" s="328"/>
      <c r="K329" s="317"/>
      <c r="L329" s="303"/>
      <c r="M329" s="377"/>
      <c r="N329" s="378"/>
      <c r="O329" s="277"/>
      <c r="P329" s="52"/>
      <c r="Q329" s="304"/>
      <c r="R329" s="277"/>
      <c r="S329" s="305"/>
      <c r="T329" s="277"/>
      <c r="U329" s="277"/>
      <c r="V329" s="307"/>
      <c r="W329" s="308"/>
      <c r="X329" s="20"/>
      <c r="Y329" s="20"/>
      <c r="AA329"/>
      <c r="AB329"/>
    </row>
    <row r="330" spans="1:28" ht="12.75">
      <c r="A330" s="82"/>
      <c r="B330" s="578"/>
      <c r="C330" s="559"/>
      <c r="D330" s="559"/>
      <c r="E330" s="88"/>
      <c r="F330" s="88"/>
      <c r="G330" s="91">
        <f>H330+J330+L330+M330+Q330+N330+T330+W330</f>
        <v>0</v>
      </c>
      <c r="H330" s="323"/>
      <c r="I330" s="326"/>
      <c r="J330" s="328"/>
      <c r="K330" s="317"/>
      <c r="L330" s="303"/>
      <c r="M330" s="377"/>
      <c r="N330" s="378"/>
      <c r="O330" s="277"/>
      <c r="P330" s="52"/>
      <c r="Q330" s="304"/>
      <c r="R330" s="277"/>
      <c r="S330" s="305"/>
      <c r="T330" s="330"/>
      <c r="U330" s="277"/>
      <c r="V330" s="307"/>
      <c r="W330" s="308"/>
      <c r="X330" s="20"/>
      <c r="Y330" s="20"/>
      <c r="AA330"/>
      <c r="AB330"/>
    </row>
    <row r="331" spans="1:28" ht="13.5" thickBot="1">
      <c r="A331" s="82"/>
      <c r="B331" s="439"/>
      <c r="C331" s="417"/>
      <c r="D331" s="417"/>
      <c r="E331" s="417"/>
      <c r="F331" s="440"/>
      <c r="G331" s="91">
        <f>H331+J331+L331+M331+Q331+N331+T331+W331</f>
        <v>0</v>
      </c>
      <c r="H331" s="441"/>
      <c r="I331" s="442"/>
      <c r="J331" s="443"/>
      <c r="K331" s="444"/>
      <c r="L331" s="204"/>
      <c r="M331" s="445"/>
      <c r="N331" s="446"/>
      <c r="O331" s="151"/>
      <c r="P331" s="52"/>
      <c r="Q331" s="436"/>
      <c r="R331" s="446"/>
      <c r="S331" s="206"/>
      <c r="T331" s="151"/>
      <c r="U331" s="151"/>
      <c r="V331" s="208"/>
      <c r="W331" s="209"/>
      <c r="X331" s="20"/>
      <c r="Y331" s="20"/>
      <c r="AA331"/>
      <c r="AB331"/>
    </row>
    <row r="332" spans="1:28" ht="12.75">
      <c r="A332" s="35"/>
      <c r="D332" s="2"/>
      <c r="E332" s="2"/>
      <c r="F332" s="2"/>
      <c r="G332" s="35"/>
      <c r="H332" s="40"/>
      <c r="I332" s="40"/>
      <c r="J332" s="43"/>
      <c r="K332" s="43"/>
      <c r="L332" s="40"/>
      <c r="M332" s="37"/>
      <c r="R332" s="37"/>
      <c r="T332" s="37"/>
      <c r="U332" s="37"/>
      <c r="W332" s="37"/>
      <c r="X332" s="20"/>
      <c r="Y332" s="20"/>
      <c r="AA332"/>
      <c r="AB332"/>
    </row>
    <row r="333" spans="1:28" ht="12.75">
      <c r="A333" s="35"/>
      <c r="D333" s="2"/>
      <c r="E333" s="2"/>
      <c r="F333" s="2"/>
      <c r="G333" s="40"/>
      <c r="H333" s="40"/>
      <c r="I333" s="40"/>
      <c r="J333" s="43"/>
      <c r="K333" s="43"/>
      <c r="L333" s="40"/>
      <c r="M333" s="37"/>
      <c r="R333" s="37"/>
      <c r="T333" s="37"/>
      <c r="U333" s="37"/>
      <c r="W333" s="37"/>
      <c r="X333" s="20"/>
      <c r="Y333" s="20"/>
      <c r="AA333"/>
      <c r="AB333"/>
    </row>
    <row r="334" spans="2:28" ht="12.75">
      <c r="B334" s="92" t="s">
        <v>116</v>
      </c>
      <c r="C334" s="93"/>
      <c r="D334" s="93"/>
      <c r="E334" s="93"/>
      <c r="F334" s="93"/>
      <c r="G334" s="40"/>
      <c r="H334" s="43"/>
      <c r="I334" s="43"/>
      <c r="J334" s="21"/>
      <c r="K334" s="21"/>
      <c r="L334" s="36"/>
      <c r="M334" s="5"/>
      <c r="N334" s="28" t="s">
        <v>114</v>
      </c>
      <c r="O334" s="95"/>
      <c r="P334" s="14"/>
      <c r="Q334" s="14"/>
      <c r="R334" s="5"/>
      <c r="S334" s="5"/>
      <c r="T334" s="37"/>
      <c r="U334" s="37"/>
      <c r="W334" s="37"/>
      <c r="X334" s="20"/>
      <c r="Y334" s="20"/>
      <c r="AA334"/>
      <c r="AB334"/>
    </row>
    <row r="335" spans="2:28" ht="12.75">
      <c r="B335" s="92" t="s">
        <v>117</v>
      </c>
      <c r="C335" s="93"/>
      <c r="D335" s="93"/>
      <c r="E335" s="93"/>
      <c r="F335" s="93"/>
      <c r="G335" s="40"/>
      <c r="H335" s="43"/>
      <c r="I335" s="43"/>
      <c r="J335" s="21"/>
      <c r="K335" s="21"/>
      <c r="L335" s="36"/>
      <c r="M335" s="5"/>
      <c r="N335" s="28" t="s">
        <v>115</v>
      </c>
      <c r="O335" s="95"/>
      <c r="P335" s="14"/>
      <c r="Q335" s="14"/>
      <c r="R335" s="5"/>
      <c r="S335" s="5"/>
      <c r="T335" s="37"/>
      <c r="U335" s="37"/>
      <c r="W335" s="37"/>
      <c r="X335" s="20"/>
      <c r="Y335" s="20"/>
      <c r="AA335"/>
      <c r="AB335"/>
    </row>
    <row r="336" spans="2:28" ht="12.75">
      <c r="B336" s="92" t="s">
        <v>118</v>
      </c>
      <c r="C336" s="93"/>
      <c r="D336" s="93"/>
      <c r="E336" s="93"/>
      <c r="F336" s="93"/>
      <c r="G336" s="40"/>
      <c r="H336" s="43"/>
      <c r="I336" s="43"/>
      <c r="J336" s="21"/>
      <c r="K336" s="21"/>
      <c r="L336" s="36"/>
      <c r="M336" s="37"/>
      <c r="O336" s="5"/>
      <c r="P336" s="14"/>
      <c r="Q336" s="14"/>
      <c r="R336" s="5"/>
      <c r="S336" s="5"/>
      <c r="T336" s="37"/>
      <c r="U336" s="37"/>
      <c r="W336" s="37"/>
      <c r="X336" s="20"/>
      <c r="Y336" s="20"/>
      <c r="AA336"/>
      <c r="AB336"/>
    </row>
    <row r="337" spans="2:28" ht="12.75">
      <c r="B337" s="92" t="s">
        <v>119</v>
      </c>
      <c r="C337" s="93"/>
      <c r="D337" s="93"/>
      <c r="E337" s="93"/>
      <c r="F337" s="93"/>
      <c r="G337" s="40"/>
      <c r="H337" s="43"/>
      <c r="I337" s="43"/>
      <c r="J337" s="21"/>
      <c r="K337" s="21"/>
      <c r="L337" s="36"/>
      <c r="M337" s="37"/>
      <c r="O337" s="5"/>
      <c r="P337" s="14"/>
      <c r="Q337" s="14"/>
      <c r="R337" s="5"/>
      <c r="S337" s="5"/>
      <c r="T337" s="37"/>
      <c r="U337" s="37"/>
      <c r="W337" s="37"/>
      <c r="X337" s="20"/>
      <c r="Y337" s="20"/>
      <c r="AA337"/>
      <c r="AB337"/>
    </row>
    <row r="338" spans="2:28" ht="12.75">
      <c r="B338" s="92" t="s">
        <v>120</v>
      </c>
      <c r="C338" s="93"/>
      <c r="D338" s="93"/>
      <c r="E338" s="93"/>
      <c r="F338" s="93"/>
      <c r="G338" s="40"/>
      <c r="H338" s="43"/>
      <c r="I338" s="43"/>
      <c r="J338" s="21"/>
      <c r="K338" s="21"/>
      <c r="L338" s="36"/>
      <c r="M338" s="37"/>
      <c r="O338" s="5"/>
      <c r="P338" s="14"/>
      <c r="Q338" s="14"/>
      <c r="R338" s="5"/>
      <c r="S338" s="5"/>
      <c r="T338" s="37"/>
      <c r="U338" s="37"/>
      <c r="W338" s="37"/>
      <c r="X338" s="20"/>
      <c r="Y338" s="20"/>
      <c r="AA338"/>
      <c r="AB338"/>
    </row>
    <row r="339" spans="2:28" ht="12.75">
      <c r="B339" s="92" t="s">
        <v>121</v>
      </c>
      <c r="C339" s="93"/>
      <c r="D339" s="93"/>
      <c r="E339" s="93"/>
      <c r="F339" s="93"/>
      <c r="G339" s="43"/>
      <c r="H339" s="43"/>
      <c r="I339" s="43"/>
      <c r="J339" s="21"/>
      <c r="K339" s="21"/>
      <c r="L339" s="36"/>
      <c r="M339" s="37"/>
      <c r="O339" s="5"/>
      <c r="P339" s="14"/>
      <c r="Q339" s="14"/>
      <c r="R339" s="5"/>
      <c r="S339" s="5"/>
      <c r="T339" s="37"/>
      <c r="U339" s="37"/>
      <c r="W339" s="37"/>
      <c r="X339" s="20"/>
      <c r="Y339" s="20"/>
      <c r="AA339"/>
      <c r="AB339"/>
    </row>
    <row r="340" spans="7:21" ht="12.75">
      <c r="G340" s="43"/>
      <c r="H340" s="43"/>
      <c r="I340" s="94"/>
      <c r="J340" s="36"/>
      <c r="K340" s="56"/>
      <c r="L340" s="18"/>
      <c r="M340" s="37"/>
      <c r="N340" s="75"/>
      <c r="O340" s="14"/>
      <c r="P340" s="14"/>
      <c r="Q340" s="14"/>
      <c r="U340" s="69"/>
    </row>
    <row r="341" spans="8:21" ht="12.75">
      <c r="H341" s="43"/>
      <c r="I341" s="94"/>
      <c r="J341" s="36"/>
      <c r="K341" s="56"/>
      <c r="L341" s="18"/>
      <c r="M341" s="37"/>
      <c r="N341" s="75"/>
      <c r="O341" s="14"/>
      <c r="P341" s="14"/>
      <c r="Q341" s="14"/>
      <c r="U341" s="69"/>
    </row>
    <row r="342" ht="12.75">
      <c r="U342" s="69"/>
    </row>
    <row r="343" ht="12.75">
      <c r="U343" s="69"/>
    </row>
    <row r="344" ht="12.75">
      <c r="U344" s="69"/>
    </row>
    <row r="345" ht="12.75">
      <c r="U345" s="69"/>
    </row>
    <row r="346" ht="12.75">
      <c r="U346" s="69"/>
    </row>
    <row r="347" ht="12.75">
      <c r="U347" s="69"/>
    </row>
    <row r="348" ht="12.75">
      <c r="U348" s="69"/>
    </row>
    <row r="349" ht="12.75">
      <c r="U349" s="69"/>
    </row>
    <row r="350" ht="12.75">
      <c r="U350" s="69"/>
    </row>
    <row r="351" ht="12.75">
      <c r="U351" s="69"/>
    </row>
    <row r="352" ht="12.75">
      <c r="U352" s="69"/>
    </row>
    <row r="353" ht="12.75">
      <c r="U353" s="69"/>
    </row>
    <row r="354" ht="12.75">
      <c r="U354" s="69"/>
    </row>
    <row r="355" ht="12.75">
      <c r="U355" s="69"/>
    </row>
    <row r="356" ht="12.75">
      <c r="U356" s="69"/>
    </row>
    <row r="357" ht="12.75">
      <c r="U357" s="69"/>
    </row>
    <row r="358" ht="12.75">
      <c r="U358" s="69"/>
    </row>
    <row r="359" ht="12.75">
      <c r="U359" s="69"/>
    </row>
    <row r="360" ht="12.75">
      <c r="U360" s="69"/>
    </row>
    <row r="361" ht="12.75">
      <c r="U361" s="69"/>
    </row>
    <row r="362" ht="12.75">
      <c r="U362" s="69"/>
    </row>
    <row r="363" ht="12.75">
      <c r="U363" s="69"/>
    </row>
    <row r="364" ht="12.75">
      <c r="U364" s="69"/>
    </row>
    <row r="365" ht="12.75">
      <c r="U365" s="69"/>
    </row>
    <row r="366" ht="12.75">
      <c r="U366" s="69"/>
    </row>
    <row r="367" ht="12.75">
      <c r="U367" s="69"/>
    </row>
    <row r="368" ht="12.75">
      <c r="U368" s="69"/>
    </row>
    <row r="369" ht="12.75">
      <c r="U369" s="69"/>
    </row>
    <row r="370" ht="12.75">
      <c r="U370" s="69"/>
    </row>
    <row r="371" ht="12.75">
      <c r="U371" s="69"/>
    </row>
    <row r="372" ht="12.75">
      <c r="U372" s="69"/>
    </row>
    <row r="373" ht="12.75">
      <c r="U373" s="69"/>
    </row>
    <row r="374" ht="12.75">
      <c r="U374" s="69"/>
    </row>
    <row r="375" ht="12.75">
      <c r="U375" s="69"/>
    </row>
    <row r="376" ht="12.75">
      <c r="U376" s="69"/>
    </row>
    <row r="377" ht="12.75">
      <c r="U377" s="69"/>
    </row>
    <row r="378" ht="12.75">
      <c r="U378" s="69"/>
    </row>
    <row r="379" ht="12.75">
      <c r="U379" s="69"/>
    </row>
    <row r="380" ht="12.75">
      <c r="U380" s="69"/>
    </row>
    <row r="381" ht="12.75">
      <c r="U381" s="69"/>
    </row>
    <row r="382" ht="12.75">
      <c r="U382" s="69"/>
    </row>
    <row r="383" ht="12.75">
      <c r="U383" s="69"/>
    </row>
    <row r="384" ht="12.75">
      <c r="U384" s="69"/>
    </row>
    <row r="385" ht="12.75">
      <c r="U385" s="69"/>
    </row>
    <row r="386" ht="12.75">
      <c r="U386" s="69"/>
    </row>
    <row r="387" ht="12.75">
      <c r="U387" s="69"/>
    </row>
    <row r="388" ht="12.75">
      <c r="U388" s="69"/>
    </row>
    <row r="389" ht="12.75">
      <c r="U389" s="69"/>
    </row>
    <row r="390" spans="7:21" ht="12.75">
      <c r="G390" s="54"/>
      <c r="U390" s="69"/>
    </row>
    <row r="391" spans="1:24" s="20" customFormat="1" ht="12.75">
      <c r="A391" s="54"/>
      <c r="B391" s="122"/>
      <c r="C391" s="73"/>
      <c r="D391" s="73"/>
      <c r="E391" s="73"/>
      <c r="F391" s="73"/>
      <c r="G391" s="54"/>
      <c r="H391" s="84"/>
      <c r="I391" s="84"/>
      <c r="J391" s="84"/>
      <c r="K391" s="78"/>
      <c r="L391" s="79"/>
      <c r="M391" s="79"/>
      <c r="N391" s="69"/>
      <c r="O391" s="69"/>
      <c r="P391" s="76"/>
      <c r="Q391" s="76"/>
      <c r="R391" s="76"/>
      <c r="S391" s="69"/>
      <c r="T391" s="79"/>
      <c r="U391" s="69"/>
      <c r="V391" s="69"/>
      <c r="W391" s="73"/>
      <c r="X391" s="69"/>
    </row>
    <row r="392" spans="1:24" s="20" customFormat="1" ht="12.75">
      <c r="A392" s="54"/>
      <c r="B392" s="122"/>
      <c r="C392" s="73"/>
      <c r="D392" s="73"/>
      <c r="E392" s="73"/>
      <c r="F392" s="73"/>
      <c r="G392" s="54"/>
      <c r="H392" s="84"/>
      <c r="I392" s="84"/>
      <c r="J392" s="84"/>
      <c r="K392" s="78"/>
      <c r="L392" s="79"/>
      <c r="M392" s="79"/>
      <c r="N392" s="69"/>
      <c r="O392" s="69"/>
      <c r="P392" s="76"/>
      <c r="Q392" s="76"/>
      <c r="R392" s="76"/>
      <c r="S392" s="69"/>
      <c r="T392" s="79"/>
      <c r="U392" s="69"/>
      <c r="V392" s="69"/>
      <c r="W392" s="73"/>
      <c r="X392" s="69"/>
    </row>
    <row r="393" spans="1:24" s="20" customFormat="1" ht="12.75">
      <c r="A393" s="54"/>
      <c r="B393" s="122"/>
      <c r="C393" s="73"/>
      <c r="D393" s="73"/>
      <c r="E393" s="73"/>
      <c r="F393" s="73"/>
      <c r="G393" s="54"/>
      <c r="H393" s="84"/>
      <c r="I393" s="84"/>
      <c r="J393" s="84"/>
      <c r="K393" s="78"/>
      <c r="L393" s="79"/>
      <c r="M393" s="79"/>
      <c r="N393" s="69"/>
      <c r="O393" s="69"/>
      <c r="P393" s="76"/>
      <c r="Q393" s="76"/>
      <c r="R393" s="76"/>
      <c r="S393" s="69"/>
      <c r="T393" s="79"/>
      <c r="U393" s="69"/>
      <c r="V393" s="69"/>
      <c r="W393" s="73"/>
      <c r="X393" s="69"/>
    </row>
    <row r="394" spans="1:24" s="20" customFormat="1" ht="12.75">
      <c r="A394" s="54"/>
      <c r="B394" s="122"/>
      <c r="C394" s="73"/>
      <c r="D394" s="73"/>
      <c r="E394" s="73"/>
      <c r="F394" s="73"/>
      <c r="G394" s="54"/>
      <c r="H394" s="84"/>
      <c r="I394" s="84"/>
      <c r="J394" s="84"/>
      <c r="K394" s="78"/>
      <c r="L394" s="79"/>
      <c r="M394" s="79"/>
      <c r="N394" s="69"/>
      <c r="O394" s="69"/>
      <c r="P394" s="76"/>
      <c r="Q394" s="76"/>
      <c r="R394" s="76"/>
      <c r="S394" s="69"/>
      <c r="T394" s="79"/>
      <c r="U394" s="69"/>
      <c r="V394" s="69"/>
      <c r="W394" s="73"/>
      <c r="X394" s="69"/>
    </row>
    <row r="395" spans="1:24" s="20" customFormat="1" ht="12.75">
      <c r="A395" s="54"/>
      <c r="B395" s="122"/>
      <c r="C395" s="73"/>
      <c r="D395" s="73"/>
      <c r="E395" s="73"/>
      <c r="F395" s="73"/>
      <c r="G395" s="54"/>
      <c r="H395" s="84"/>
      <c r="I395" s="84"/>
      <c r="J395" s="84"/>
      <c r="K395" s="78"/>
      <c r="L395" s="79"/>
      <c r="M395" s="79"/>
      <c r="N395" s="69"/>
      <c r="O395" s="69"/>
      <c r="P395" s="76"/>
      <c r="Q395" s="76"/>
      <c r="R395" s="76"/>
      <c r="S395" s="69"/>
      <c r="T395" s="79"/>
      <c r="U395" s="69"/>
      <c r="V395" s="69"/>
      <c r="W395" s="73"/>
      <c r="X395" s="69"/>
    </row>
    <row r="396" spans="1:24" s="20" customFormat="1" ht="12.75">
      <c r="A396" s="54"/>
      <c r="B396" s="122"/>
      <c r="C396" s="73"/>
      <c r="D396" s="73"/>
      <c r="E396" s="73"/>
      <c r="F396" s="73"/>
      <c r="G396" s="54"/>
      <c r="H396" s="84"/>
      <c r="I396" s="84"/>
      <c r="J396" s="84"/>
      <c r="K396" s="78"/>
      <c r="L396" s="79"/>
      <c r="M396" s="79"/>
      <c r="N396" s="69"/>
      <c r="O396" s="69"/>
      <c r="P396" s="76"/>
      <c r="Q396" s="76"/>
      <c r="R396" s="76"/>
      <c r="S396" s="69"/>
      <c r="T396" s="79"/>
      <c r="U396" s="69"/>
      <c r="V396" s="69"/>
      <c r="W396" s="73"/>
      <c r="X396" s="69"/>
    </row>
    <row r="397" spans="1:24" s="20" customFormat="1" ht="12.75">
      <c r="A397" s="54"/>
      <c r="B397" s="122"/>
      <c r="C397" s="73"/>
      <c r="D397" s="73"/>
      <c r="E397" s="73"/>
      <c r="F397" s="73"/>
      <c r="G397" s="54"/>
      <c r="H397" s="84"/>
      <c r="I397" s="84"/>
      <c r="J397" s="84"/>
      <c r="K397" s="78"/>
      <c r="L397" s="79"/>
      <c r="M397" s="79"/>
      <c r="N397" s="69"/>
      <c r="O397" s="69"/>
      <c r="P397" s="76"/>
      <c r="Q397" s="76"/>
      <c r="R397" s="76"/>
      <c r="S397" s="69"/>
      <c r="T397" s="79"/>
      <c r="U397" s="69"/>
      <c r="V397" s="69"/>
      <c r="W397" s="73"/>
      <c r="X397" s="69"/>
    </row>
    <row r="398" spans="1:24" s="20" customFormat="1" ht="12.75">
      <c r="A398" s="54"/>
      <c r="B398" s="122"/>
      <c r="C398" s="73"/>
      <c r="D398" s="73"/>
      <c r="E398" s="73"/>
      <c r="F398" s="73"/>
      <c r="G398" s="54"/>
      <c r="H398" s="84"/>
      <c r="I398" s="84"/>
      <c r="J398" s="84"/>
      <c r="K398" s="78"/>
      <c r="L398" s="79"/>
      <c r="M398" s="79"/>
      <c r="N398" s="69"/>
      <c r="O398" s="69"/>
      <c r="P398" s="76"/>
      <c r="Q398" s="76"/>
      <c r="R398" s="76"/>
      <c r="S398" s="69"/>
      <c r="T398" s="79"/>
      <c r="U398" s="69"/>
      <c r="V398" s="69"/>
      <c r="W398" s="73"/>
      <c r="X398" s="69"/>
    </row>
    <row r="399" spans="1:24" s="20" customFormat="1" ht="12.75">
      <c r="A399" s="54"/>
      <c r="B399" s="122"/>
      <c r="C399" s="73"/>
      <c r="D399" s="73"/>
      <c r="E399" s="73"/>
      <c r="F399" s="73"/>
      <c r="G399" s="54"/>
      <c r="H399" s="84"/>
      <c r="I399" s="84"/>
      <c r="J399" s="84"/>
      <c r="K399" s="78"/>
      <c r="L399" s="79"/>
      <c r="M399" s="79"/>
      <c r="N399" s="69"/>
      <c r="O399" s="69"/>
      <c r="P399" s="76"/>
      <c r="Q399" s="76"/>
      <c r="R399" s="76"/>
      <c r="S399" s="69"/>
      <c r="T399" s="79"/>
      <c r="U399" s="69"/>
      <c r="V399" s="69"/>
      <c r="W399" s="73"/>
      <c r="X399" s="69"/>
    </row>
    <row r="400" spans="1:24" s="20" customFormat="1" ht="12.75">
      <c r="A400" s="54"/>
      <c r="B400" s="122"/>
      <c r="C400" s="73"/>
      <c r="D400" s="73"/>
      <c r="E400" s="73"/>
      <c r="F400" s="73"/>
      <c r="G400" s="54"/>
      <c r="H400" s="84"/>
      <c r="I400" s="84"/>
      <c r="J400" s="84"/>
      <c r="K400" s="78"/>
      <c r="L400" s="79"/>
      <c r="M400" s="79"/>
      <c r="N400" s="69"/>
      <c r="O400" s="69"/>
      <c r="P400" s="76"/>
      <c r="Q400" s="76"/>
      <c r="R400" s="76"/>
      <c r="S400" s="69"/>
      <c r="T400" s="79"/>
      <c r="U400" s="69"/>
      <c r="V400" s="69"/>
      <c r="W400" s="73"/>
      <c r="X400" s="69"/>
    </row>
    <row r="401" spans="1:24" s="20" customFormat="1" ht="12.75">
      <c r="A401" s="54"/>
      <c r="B401" s="122"/>
      <c r="C401" s="73"/>
      <c r="D401" s="73"/>
      <c r="E401" s="73"/>
      <c r="F401" s="73"/>
      <c r="G401" s="54"/>
      <c r="H401" s="84"/>
      <c r="I401" s="84"/>
      <c r="J401" s="84"/>
      <c r="K401" s="78"/>
      <c r="L401" s="79"/>
      <c r="M401" s="79"/>
      <c r="N401" s="69"/>
      <c r="O401" s="69"/>
      <c r="P401" s="76"/>
      <c r="Q401" s="76"/>
      <c r="R401" s="76"/>
      <c r="S401" s="69"/>
      <c r="T401" s="79"/>
      <c r="U401" s="69"/>
      <c r="V401" s="69"/>
      <c r="W401" s="73"/>
      <c r="X401" s="69"/>
    </row>
    <row r="402" spans="1:24" s="20" customFormat="1" ht="12.75">
      <c r="A402" s="54"/>
      <c r="B402" s="122"/>
      <c r="C402" s="73"/>
      <c r="D402" s="73"/>
      <c r="E402" s="73"/>
      <c r="F402" s="73"/>
      <c r="G402" s="54"/>
      <c r="H402" s="84"/>
      <c r="I402" s="84"/>
      <c r="J402" s="84"/>
      <c r="K402" s="78"/>
      <c r="L402" s="79"/>
      <c r="M402" s="79"/>
      <c r="N402" s="69"/>
      <c r="O402" s="69"/>
      <c r="P402" s="76"/>
      <c r="Q402" s="76"/>
      <c r="R402" s="76"/>
      <c r="S402" s="69"/>
      <c r="T402" s="79"/>
      <c r="U402" s="69"/>
      <c r="V402" s="69"/>
      <c r="W402" s="73"/>
      <c r="X402" s="69"/>
    </row>
    <row r="403" spans="1:24" s="20" customFormat="1" ht="12.75">
      <c r="A403" s="54"/>
      <c r="B403" s="122"/>
      <c r="C403" s="73"/>
      <c r="D403" s="73"/>
      <c r="E403" s="73"/>
      <c r="F403" s="73"/>
      <c r="G403" s="54"/>
      <c r="H403" s="84"/>
      <c r="I403" s="84"/>
      <c r="J403" s="84"/>
      <c r="K403" s="78"/>
      <c r="L403" s="79"/>
      <c r="M403" s="79"/>
      <c r="N403" s="69"/>
      <c r="O403" s="69"/>
      <c r="P403" s="76"/>
      <c r="Q403" s="76"/>
      <c r="R403" s="76"/>
      <c r="S403" s="69"/>
      <c r="T403" s="79"/>
      <c r="U403" s="69"/>
      <c r="V403" s="69"/>
      <c r="W403" s="73"/>
      <c r="X403" s="69"/>
    </row>
    <row r="404" spans="1:24" s="20" customFormat="1" ht="12.75">
      <c r="A404" s="54"/>
      <c r="B404" s="122"/>
      <c r="C404" s="73"/>
      <c r="D404" s="73"/>
      <c r="E404" s="73"/>
      <c r="F404" s="73"/>
      <c r="G404" s="54"/>
      <c r="H404" s="84"/>
      <c r="I404" s="84"/>
      <c r="J404" s="84"/>
      <c r="K404" s="78"/>
      <c r="L404" s="79"/>
      <c r="M404" s="79"/>
      <c r="N404" s="69"/>
      <c r="O404" s="69"/>
      <c r="P404" s="76"/>
      <c r="Q404" s="76"/>
      <c r="R404" s="76"/>
      <c r="S404" s="69"/>
      <c r="T404" s="79"/>
      <c r="U404" s="69"/>
      <c r="V404" s="69"/>
      <c r="W404" s="73"/>
      <c r="X404" s="69"/>
    </row>
    <row r="405" spans="1:24" s="20" customFormat="1" ht="12.75">
      <c r="A405" s="54"/>
      <c r="B405" s="122"/>
      <c r="C405" s="73"/>
      <c r="D405" s="73"/>
      <c r="E405" s="73"/>
      <c r="F405" s="73"/>
      <c r="G405" s="54"/>
      <c r="H405" s="84"/>
      <c r="I405" s="84"/>
      <c r="J405" s="84"/>
      <c r="K405" s="78"/>
      <c r="L405" s="79"/>
      <c r="M405" s="79"/>
      <c r="N405" s="69"/>
      <c r="O405" s="69"/>
      <c r="P405" s="76"/>
      <c r="Q405" s="76"/>
      <c r="R405" s="76"/>
      <c r="S405" s="69"/>
      <c r="T405" s="79"/>
      <c r="U405" s="69"/>
      <c r="V405" s="69"/>
      <c r="W405" s="73"/>
      <c r="X405" s="69"/>
    </row>
    <row r="406" spans="1:24" s="20" customFormat="1" ht="12.75">
      <c r="A406" s="54"/>
      <c r="B406" s="122"/>
      <c r="C406" s="73"/>
      <c r="D406" s="73"/>
      <c r="E406" s="73"/>
      <c r="F406" s="73"/>
      <c r="G406" s="54"/>
      <c r="H406" s="84"/>
      <c r="I406" s="84"/>
      <c r="J406" s="84"/>
      <c r="K406" s="78"/>
      <c r="L406" s="79"/>
      <c r="M406" s="79"/>
      <c r="N406" s="69"/>
      <c r="O406" s="69"/>
      <c r="P406" s="76"/>
      <c r="Q406" s="76"/>
      <c r="R406" s="76"/>
      <c r="S406" s="69"/>
      <c r="T406" s="79"/>
      <c r="U406" s="69"/>
      <c r="V406" s="69"/>
      <c r="W406" s="73"/>
      <c r="X406" s="69"/>
    </row>
    <row r="407" spans="1:24" s="20" customFormat="1" ht="12.75">
      <c r="A407" s="54"/>
      <c r="B407" s="122"/>
      <c r="C407" s="73"/>
      <c r="D407" s="73"/>
      <c r="E407" s="73"/>
      <c r="F407" s="73"/>
      <c r="G407" s="54"/>
      <c r="H407" s="84"/>
      <c r="I407" s="84"/>
      <c r="J407" s="84"/>
      <c r="K407" s="78"/>
      <c r="L407" s="79"/>
      <c r="M407" s="79"/>
      <c r="N407" s="69"/>
      <c r="O407" s="69"/>
      <c r="P407" s="76"/>
      <c r="Q407" s="76"/>
      <c r="R407" s="76"/>
      <c r="S407" s="69"/>
      <c r="T407" s="79"/>
      <c r="U407" s="69"/>
      <c r="V407" s="69"/>
      <c r="W407" s="73"/>
      <c r="X407" s="69"/>
    </row>
    <row r="408" spans="1:24" s="20" customFormat="1" ht="12.75">
      <c r="A408" s="54"/>
      <c r="B408" s="122"/>
      <c r="C408" s="73"/>
      <c r="D408" s="73"/>
      <c r="E408" s="73"/>
      <c r="F408" s="73"/>
      <c r="G408" s="54"/>
      <c r="H408" s="84"/>
      <c r="I408" s="84"/>
      <c r="J408" s="84"/>
      <c r="K408" s="78"/>
      <c r="L408" s="79"/>
      <c r="M408" s="79"/>
      <c r="N408" s="69"/>
      <c r="O408" s="69"/>
      <c r="P408" s="76"/>
      <c r="Q408" s="76"/>
      <c r="R408" s="76"/>
      <c r="S408" s="69"/>
      <c r="T408" s="79"/>
      <c r="U408" s="69"/>
      <c r="V408" s="69"/>
      <c r="W408" s="73"/>
      <c r="X408" s="69"/>
    </row>
    <row r="409" spans="1:24" s="20" customFormat="1" ht="12.75">
      <c r="A409" s="54"/>
      <c r="B409" s="122"/>
      <c r="C409" s="73"/>
      <c r="D409" s="73"/>
      <c r="E409" s="73"/>
      <c r="F409" s="73"/>
      <c r="G409" s="54"/>
      <c r="H409" s="84"/>
      <c r="I409" s="84"/>
      <c r="J409" s="84"/>
      <c r="K409" s="78"/>
      <c r="L409" s="79"/>
      <c r="M409" s="79"/>
      <c r="N409" s="69"/>
      <c r="O409" s="69"/>
      <c r="P409" s="76"/>
      <c r="Q409" s="76"/>
      <c r="R409" s="76"/>
      <c r="S409" s="69"/>
      <c r="T409" s="79"/>
      <c r="U409" s="69"/>
      <c r="V409" s="69"/>
      <c r="W409" s="73"/>
      <c r="X409" s="69"/>
    </row>
    <row r="410" spans="1:24" s="20" customFormat="1" ht="12.75">
      <c r="A410" s="54"/>
      <c r="B410" s="122"/>
      <c r="C410" s="73"/>
      <c r="D410" s="73"/>
      <c r="E410" s="73"/>
      <c r="F410" s="73"/>
      <c r="G410" s="54"/>
      <c r="H410" s="84"/>
      <c r="I410" s="84"/>
      <c r="J410" s="84"/>
      <c r="K410" s="78"/>
      <c r="L410" s="79"/>
      <c r="M410" s="79"/>
      <c r="N410" s="69"/>
      <c r="O410" s="69"/>
      <c r="P410" s="76"/>
      <c r="Q410" s="76"/>
      <c r="R410" s="76"/>
      <c r="S410" s="69"/>
      <c r="T410" s="79"/>
      <c r="U410" s="69"/>
      <c r="V410" s="69"/>
      <c r="W410" s="73"/>
      <c r="X410" s="69"/>
    </row>
    <row r="411" spans="1:24" s="20" customFormat="1" ht="12.75">
      <c r="A411" s="54"/>
      <c r="B411" s="122"/>
      <c r="C411" s="73"/>
      <c r="D411" s="73"/>
      <c r="E411" s="73"/>
      <c r="F411" s="73"/>
      <c r="G411" s="54"/>
      <c r="H411" s="84"/>
      <c r="I411" s="84"/>
      <c r="J411" s="84"/>
      <c r="K411" s="78"/>
      <c r="L411" s="79"/>
      <c r="M411" s="79"/>
      <c r="N411" s="69"/>
      <c r="O411" s="69"/>
      <c r="P411" s="76"/>
      <c r="Q411" s="76"/>
      <c r="R411" s="76"/>
      <c r="S411" s="69"/>
      <c r="T411" s="79"/>
      <c r="U411" s="69"/>
      <c r="V411" s="69"/>
      <c r="W411" s="73"/>
      <c r="X411" s="69"/>
    </row>
    <row r="412" spans="1:24" s="20" customFormat="1" ht="12.75">
      <c r="A412" s="54"/>
      <c r="B412" s="122"/>
      <c r="C412" s="73"/>
      <c r="D412" s="73"/>
      <c r="E412" s="73"/>
      <c r="F412" s="73"/>
      <c r="G412" s="54"/>
      <c r="H412" s="84"/>
      <c r="I412" s="84"/>
      <c r="J412" s="84"/>
      <c r="K412" s="78"/>
      <c r="L412" s="79"/>
      <c r="M412" s="79"/>
      <c r="N412" s="69"/>
      <c r="O412" s="69"/>
      <c r="P412" s="76"/>
      <c r="Q412" s="76"/>
      <c r="R412" s="76"/>
      <c r="S412" s="69"/>
      <c r="T412" s="79"/>
      <c r="U412" s="69"/>
      <c r="V412" s="69"/>
      <c r="W412" s="73"/>
      <c r="X412" s="69"/>
    </row>
    <row r="413" spans="1:24" s="20" customFormat="1" ht="12.75">
      <c r="A413" s="54"/>
      <c r="B413" s="122"/>
      <c r="C413" s="73"/>
      <c r="D413" s="73"/>
      <c r="E413" s="73"/>
      <c r="F413" s="73"/>
      <c r="G413" s="54"/>
      <c r="H413" s="84"/>
      <c r="I413" s="84"/>
      <c r="J413" s="84"/>
      <c r="K413" s="78"/>
      <c r="L413" s="79"/>
      <c r="M413" s="79"/>
      <c r="N413" s="69"/>
      <c r="O413" s="69"/>
      <c r="P413" s="76"/>
      <c r="Q413" s="76"/>
      <c r="R413" s="76"/>
      <c r="S413" s="69"/>
      <c r="T413" s="79"/>
      <c r="U413" s="69"/>
      <c r="V413" s="69"/>
      <c r="W413" s="73"/>
      <c r="X413" s="69"/>
    </row>
    <row r="414" spans="1:24" s="20" customFormat="1" ht="12.75">
      <c r="A414" s="54"/>
      <c r="B414" s="122"/>
      <c r="C414" s="73"/>
      <c r="D414" s="73"/>
      <c r="E414" s="73"/>
      <c r="F414" s="73"/>
      <c r="G414" s="54"/>
      <c r="H414" s="84"/>
      <c r="I414" s="84"/>
      <c r="J414" s="84"/>
      <c r="K414" s="78"/>
      <c r="L414" s="79"/>
      <c r="M414" s="79"/>
      <c r="N414" s="69"/>
      <c r="O414" s="69"/>
      <c r="P414" s="76"/>
      <c r="Q414" s="76"/>
      <c r="R414" s="76"/>
      <c r="S414" s="69"/>
      <c r="T414" s="79"/>
      <c r="U414" s="69"/>
      <c r="V414" s="69"/>
      <c r="W414" s="73"/>
      <c r="X414" s="69"/>
    </row>
    <row r="415" spans="1:24" s="20" customFormat="1" ht="12.75">
      <c r="A415" s="54"/>
      <c r="B415" s="122"/>
      <c r="C415" s="73"/>
      <c r="D415" s="73"/>
      <c r="E415" s="73"/>
      <c r="F415" s="73"/>
      <c r="G415" s="54"/>
      <c r="H415" s="84"/>
      <c r="I415" s="84"/>
      <c r="J415" s="84"/>
      <c r="K415" s="78"/>
      <c r="L415" s="79"/>
      <c r="M415" s="79"/>
      <c r="N415" s="69"/>
      <c r="O415" s="69"/>
      <c r="P415" s="76"/>
      <c r="Q415" s="76"/>
      <c r="R415" s="76"/>
      <c r="S415" s="69"/>
      <c r="T415" s="79"/>
      <c r="U415" s="69"/>
      <c r="V415" s="69"/>
      <c r="W415" s="73"/>
      <c r="X415" s="69"/>
    </row>
    <row r="416" spans="1:24" s="20" customFormat="1" ht="12.75">
      <c r="A416" s="54"/>
      <c r="B416" s="122"/>
      <c r="C416" s="73"/>
      <c r="D416" s="73"/>
      <c r="E416" s="73"/>
      <c r="F416" s="73"/>
      <c r="G416" s="54"/>
      <c r="H416" s="84"/>
      <c r="I416" s="84"/>
      <c r="J416" s="84"/>
      <c r="K416" s="78"/>
      <c r="L416" s="79"/>
      <c r="M416" s="79"/>
      <c r="N416" s="69"/>
      <c r="O416" s="69"/>
      <c r="P416" s="76"/>
      <c r="Q416" s="76"/>
      <c r="R416" s="76"/>
      <c r="S416" s="69"/>
      <c r="T416" s="79"/>
      <c r="U416" s="69"/>
      <c r="V416" s="69"/>
      <c r="W416" s="73"/>
      <c r="X416" s="69"/>
    </row>
    <row r="417" spans="1:24" s="20" customFormat="1" ht="12.75">
      <c r="A417" s="54"/>
      <c r="B417" s="122"/>
      <c r="C417" s="73"/>
      <c r="D417" s="73"/>
      <c r="E417" s="73"/>
      <c r="F417" s="73"/>
      <c r="G417" s="54"/>
      <c r="H417" s="84"/>
      <c r="I417" s="84"/>
      <c r="J417" s="84"/>
      <c r="K417" s="78"/>
      <c r="L417" s="79"/>
      <c r="M417" s="79"/>
      <c r="N417" s="69"/>
      <c r="O417" s="69"/>
      <c r="P417" s="76"/>
      <c r="Q417" s="76"/>
      <c r="R417" s="76"/>
      <c r="S417" s="69"/>
      <c r="T417" s="79"/>
      <c r="U417" s="69"/>
      <c r="V417" s="69"/>
      <c r="W417" s="73"/>
      <c r="X417" s="69"/>
    </row>
    <row r="418" spans="1:24" s="20" customFormat="1" ht="12.75">
      <c r="A418" s="54"/>
      <c r="B418" s="122"/>
      <c r="C418" s="73"/>
      <c r="D418" s="73"/>
      <c r="E418" s="73"/>
      <c r="F418" s="73"/>
      <c r="G418" s="54"/>
      <c r="H418" s="84"/>
      <c r="I418" s="84"/>
      <c r="J418" s="84"/>
      <c r="K418" s="78"/>
      <c r="L418" s="79"/>
      <c r="M418" s="79"/>
      <c r="N418" s="69"/>
      <c r="O418" s="69"/>
      <c r="P418" s="76"/>
      <c r="Q418" s="76"/>
      <c r="R418" s="76"/>
      <c r="S418" s="69"/>
      <c r="T418" s="79"/>
      <c r="U418" s="69"/>
      <c r="V418" s="69"/>
      <c r="W418" s="73"/>
      <c r="X418" s="69"/>
    </row>
    <row r="419" spans="1:24" s="20" customFormat="1" ht="12.75">
      <c r="A419" s="54"/>
      <c r="B419" s="122"/>
      <c r="C419" s="73"/>
      <c r="D419" s="73"/>
      <c r="E419" s="73"/>
      <c r="F419" s="73"/>
      <c r="G419" s="54"/>
      <c r="H419" s="84"/>
      <c r="I419" s="84"/>
      <c r="J419" s="84"/>
      <c r="K419" s="78"/>
      <c r="L419" s="79"/>
      <c r="M419" s="79"/>
      <c r="N419" s="69"/>
      <c r="O419" s="69"/>
      <c r="P419" s="76"/>
      <c r="Q419" s="76"/>
      <c r="R419" s="76"/>
      <c r="S419" s="69"/>
      <c r="T419" s="79"/>
      <c r="U419" s="69"/>
      <c r="V419" s="69"/>
      <c r="W419" s="73"/>
      <c r="X419" s="69"/>
    </row>
    <row r="420" spans="1:24" s="20" customFormat="1" ht="12.75">
      <c r="A420" s="54"/>
      <c r="B420" s="122"/>
      <c r="C420" s="73"/>
      <c r="D420" s="73"/>
      <c r="E420" s="73"/>
      <c r="F420" s="73"/>
      <c r="G420" s="54"/>
      <c r="H420" s="84"/>
      <c r="I420" s="84"/>
      <c r="J420" s="84"/>
      <c r="K420" s="78"/>
      <c r="L420" s="79"/>
      <c r="M420" s="79"/>
      <c r="N420" s="69"/>
      <c r="O420" s="69"/>
      <c r="P420" s="76"/>
      <c r="Q420" s="76"/>
      <c r="R420" s="76"/>
      <c r="S420" s="69"/>
      <c r="T420" s="79"/>
      <c r="U420" s="69"/>
      <c r="V420" s="69"/>
      <c r="W420" s="73"/>
      <c r="X420" s="69"/>
    </row>
    <row r="421" spans="1:24" s="20" customFormat="1" ht="12.75">
      <c r="A421" s="54"/>
      <c r="B421" s="122"/>
      <c r="C421" s="73"/>
      <c r="D421" s="73"/>
      <c r="E421" s="73"/>
      <c r="F421" s="73"/>
      <c r="G421" s="54"/>
      <c r="H421" s="84"/>
      <c r="I421" s="84"/>
      <c r="J421" s="84"/>
      <c r="K421" s="78"/>
      <c r="L421" s="79"/>
      <c r="M421" s="79"/>
      <c r="N421" s="69"/>
      <c r="O421" s="69"/>
      <c r="P421" s="76"/>
      <c r="Q421" s="76"/>
      <c r="R421" s="76"/>
      <c r="S421" s="69"/>
      <c r="T421" s="79"/>
      <c r="U421" s="69"/>
      <c r="V421" s="69"/>
      <c r="W421" s="73"/>
      <c r="X421" s="69"/>
    </row>
    <row r="422" spans="1:24" s="20" customFormat="1" ht="12.75">
      <c r="A422" s="54"/>
      <c r="B422" s="122"/>
      <c r="C422" s="73"/>
      <c r="D422" s="73"/>
      <c r="E422" s="73"/>
      <c r="F422" s="73"/>
      <c r="G422" s="54"/>
      <c r="H422" s="84"/>
      <c r="I422" s="84"/>
      <c r="J422" s="84"/>
      <c r="K422" s="78"/>
      <c r="L422" s="79"/>
      <c r="M422" s="79"/>
      <c r="N422" s="69"/>
      <c r="O422" s="69"/>
      <c r="P422" s="76"/>
      <c r="Q422" s="76"/>
      <c r="R422" s="76"/>
      <c r="S422" s="69"/>
      <c r="T422" s="79"/>
      <c r="U422" s="69"/>
      <c r="V422" s="69"/>
      <c r="W422" s="73"/>
      <c r="X422" s="69"/>
    </row>
    <row r="423" spans="1:24" s="20" customFormat="1" ht="12.75">
      <c r="A423" s="54"/>
      <c r="B423" s="122"/>
      <c r="C423" s="73"/>
      <c r="D423" s="73"/>
      <c r="E423" s="73"/>
      <c r="F423" s="73"/>
      <c r="G423" s="54"/>
      <c r="H423" s="84"/>
      <c r="I423" s="84"/>
      <c r="J423" s="84"/>
      <c r="K423" s="78"/>
      <c r="L423" s="79"/>
      <c r="M423" s="79"/>
      <c r="N423" s="69"/>
      <c r="O423" s="69"/>
      <c r="P423" s="76"/>
      <c r="Q423" s="76"/>
      <c r="R423" s="76"/>
      <c r="S423" s="69"/>
      <c r="T423" s="79"/>
      <c r="U423" s="69"/>
      <c r="V423" s="69"/>
      <c r="W423" s="73"/>
      <c r="X423" s="69"/>
    </row>
    <row r="424" spans="1:24" s="20" customFormat="1" ht="12.75">
      <c r="A424" s="54"/>
      <c r="B424" s="122"/>
      <c r="C424" s="73"/>
      <c r="D424" s="73"/>
      <c r="E424" s="73"/>
      <c r="F424" s="73"/>
      <c r="G424" s="54"/>
      <c r="H424" s="84"/>
      <c r="I424" s="84"/>
      <c r="J424" s="84"/>
      <c r="K424" s="78"/>
      <c r="L424" s="79"/>
      <c r="M424" s="79"/>
      <c r="N424" s="69"/>
      <c r="O424" s="69"/>
      <c r="P424" s="76"/>
      <c r="Q424" s="76"/>
      <c r="R424" s="76"/>
      <c r="S424" s="69"/>
      <c r="T424" s="79"/>
      <c r="U424" s="69"/>
      <c r="V424" s="69"/>
      <c r="W424" s="73"/>
      <c r="X424" s="69"/>
    </row>
    <row r="425" spans="1:24" s="20" customFormat="1" ht="12.75">
      <c r="A425" s="54"/>
      <c r="B425" s="122"/>
      <c r="C425" s="73"/>
      <c r="D425" s="73"/>
      <c r="E425" s="73"/>
      <c r="F425" s="73"/>
      <c r="G425" s="54"/>
      <c r="H425" s="84"/>
      <c r="I425" s="84"/>
      <c r="J425" s="84"/>
      <c r="K425" s="78"/>
      <c r="L425" s="79"/>
      <c r="M425" s="79"/>
      <c r="N425" s="69"/>
      <c r="O425" s="69"/>
      <c r="P425" s="76"/>
      <c r="Q425" s="76"/>
      <c r="R425" s="76"/>
      <c r="S425" s="69"/>
      <c r="T425" s="79"/>
      <c r="U425" s="69"/>
      <c r="V425" s="69"/>
      <c r="W425" s="73"/>
      <c r="X425" s="69"/>
    </row>
    <row r="426" spans="1:24" s="20" customFormat="1" ht="12.75">
      <c r="A426" s="54"/>
      <c r="B426" s="122"/>
      <c r="C426" s="73"/>
      <c r="D426" s="73"/>
      <c r="E426" s="73"/>
      <c r="F426" s="73"/>
      <c r="G426" s="54"/>
      <c r="H426" s="84"/>
      <c r="I426" s="84"/>
      <c r="J426" s="84"/>
      <c r="K426" s="78"/>
      <c r="L426" s="79"/>
      <c r="M426" s="79"/>
      <c r="N426" s="69"/>
      <c r="O426" s="69"/>
      <c r="P426" s="76"/>
      <c r="Q426" s="76"/>
      <c r="R426" s="76"/>
      <c r="S426" s="69"/>
      <c r="T426" s="79"/>
      <c r="U426" s="69"/>
      <c r="V426" s="69"/>
      <c r="W426" s="73"/>
      <c r="X426" s="69"/>
    </row>
    <row r="427" spans="1:24" s="20" customFormat="1" ht="12.75">
      <c r="A427" s="54"/>
      <c r="B427" s="122"/>
      <c r="C427" s="73"/>
      <c r="D427" s="73"/>
      <c r="E427" s="73"/>
      <c r="F427" s="73"/>
      <c r="G427" s="54"/>
      <c r="H427" s="84"/>
      <c r="I427" s="84"/>
      <c r="J427" s="84"/>
      <c r="K427" s="78"/>
      <c r="L427" s="79"/>
      <c r="M427" s="79"/>
      <c r="N427" s="69"/>
      <c r="O427" s="69"/>
      <c r="P427" s="76"/>
      <c r="Q427" s="76"/>
      <c r="R427" s="76"/>
      <c r="S427" s="69"/>
      <c r="T427" s="79"/>
      <c r="U427" s="69"/>
      <c r="V427" s="69"/>
      <c r="W427" s="73"/>
      <c r="X427" s="69"/>
    </row>
    <row r="428" spans="1:24" s="20" customFormat="1" ht="12.75">
      <c r="A428" s="54"/>
      <c r="B428" s="122"/>
      <c r="C428" s="73"/>
      <c r="D428" s="73"/>
      <c r="E428" s="73"/>
      <c r="F428" s="73"/>
      <c r="G428" s="54"/>
      <c r="H428" s="84"/>
      <c r="I428" s="84"/>
      <c r="J428" s="84"/>
      <c r="K428" s="78"/>
      <c r="L428" s="79"/>
      <c r="M428" s="79"/>
      <c r="N428" s="69"/>
      <c r="O428" s="69"/>
      <c r="P428" s="76"/>
      <c r="Q428" s="76"/>
      <c r="R428" s="76"/>
      <c r="S428" s="69"/>
      <c r="T428" s="79"/>
      <c r="U428" s="69"/>
      <c r="V428" s="69"/>
      <c r="W428" s="73"/>
      <c r="X428" s="69"/>
    </row>
    <row r="429" spans="1:24" s="20" customFormat="1" ht="12.75">
      <c r="A429" s="54"/>
      <c r="B429" s="122"/>
      <c r="C429" s="73"/>
      <c r="D429" s="73"/>
      <c r="E429" s="73"/>
      <c r="F429" s="73"/>
      <c r="G429" s="54"/>
      <c r="H429" s="84"/>
      <c r="I429" s="84"/>
      <c r="J429" s="84"/>
      <c r="K429" s="78"/>
      <c r="L429" s="79"/>
      <c r="M429" s="79"/>
      <c r="N429" s="69"/>
      <c r="O429" s="69"/>
      <c r="P429" s="76"/>
      <c r="Q429" s="76"/>
      <c r="R429" s="76"/>
      <c r="S429" s="69"/>
      <c r="T429" s="79"/>
      <c r="U429" s="69"/>
      <c r="V429" s="69"/>
      <c r="W429" s="73"/>
      <c r="X429" s="69"/>
    </row>
    <row r="430" spans="1:24" s="20" customFormat="1" ht="12.75">
      <c r="A430" s="54"/>
      <c r="B430" s="122"/>
      <c r="C430" s="73"/>
      <c r="D430" s="73"/>
      <c r="E430" s="73"/>
      <c r="F430" s="73"/>
      <c r="G430" s="54"/>
      <c r="H430" s="84"/>
      <c r="I430" s="84"/>
      <c r="J430" s="84"/>
      <c r="K430" s="78"/>
      <c r="L430" s="79"/>
      <c r="M430" s="79"/>
      <c r="N430" s="69"/>
      <c r="O430" s="69"/>
      <c r="P430" s="76"/>
      <c r="Q430" s="76"/>
      <c r="R430" s="76"/>
      <c r="S430" s="69"/>
      <c r="T430" s="79"/>
      <c r="U430" s="69"/>
      <c r="V430" s="69"/>
      <c r="W430" s="73"/>
      <c r="X430" s="69"/>
    </row>
    <row r="431" spans="1:24" s="20" customFormat="1" ht="12.75">
      <c r="A431" s="54"/>
      <c r="B431" s="122"/>
      <c r="C431" s="73"/>
      <c r="D431" s="73"/>
      <c r="E431" s="73"/>
      <c r="F431" s="73"/>
      <c r="G431" s="54"/>
      <c r="H431" s="84"/>
      <c r="I431" s="84"/>
      <c r="J431" s="84"/>
      <c r="K431" s="78"/>
      <c r="L431" s="79"/>
      <c r="M431" s="79"/>
      <c r="N431" s="69"/>
      <c r="O431" s="69"/>
      <c r="P431" s="76"/>
      <c r="Q431" s="76"/>
      <c r="R431" s="76"/>
      <c r="S431" s="69"/>
      <c r="T431" s="79"/>
      <c r="U431" s="69"/>
      <c r="V431" s="69"/>
      <c r="W431" s="73"/>
      <c r="X431" s="69"/>
    </row>
    <row r="432" spans="1:24" s="20" customFormat="1" ht="12.75">
      <c r="A432" s="54"/>
      <c r="B432" s="122"/>
      <c r="C432" s="73"/>
      <c r="D432" s="73"/>
      <c r="E432" s="73"/>
      <c r="F432" s="73"/>
      <c r="G432" s="54"/>
      <c r="H432" s="84"/>
      <c r="I432" s="84"/>
      <c r="J432" s="84"/>
      <c r="K432" s="78"/>
      <c r="L432" s="79"/>
      <c r="M432" s="79"/>
      <c r="N432" s="69"/>
      <c r="O432" s="69"/>
      <c r="P432" s="76"/>
      <c r="Q432" s="76"/>
      <c r="R432" s="76"/>
      <c r="S432" s="69"/>
      <c r="T432" s="79"/>
      <c r="U432" s="69"/>
      <c r="V432" s="69"/>
      <c r="W432" s="73"/>
      <c r="X432" s="69"/>
    </row>
    <row r="433" spans="1:24" s="20" customFormat="1" ht="12.75">
      <c r="A433" s="54"/>
      <c r="B433" s="122"/>
      <c r="C433" s="73"/>
      <c r="D433" s="73"/>
      <c r="E433" s="73"/>
      <c r="F433" s="73"/>
      <c r="G433" s="54"/>
      <c r="H433" s="84"/>
      <c r="I433" s="84"/>
      <c r="J433" s="84"/>
      <c r="K433" s="78"/>
      <c r="L433" s="79"/>
      <c r="M433" s="79"/>
      <c r="N433" s="69"/>
      <c r="O433" s="69"/>
      <c r="P433" s="76"/>
      <c r="Q433" s="76"/>
      <c r="R433" s="76"/>
      <c r="S433" s="69"/>
      <c r="T433" s="79"/>
      <c r="U433" s="69"/>
      <c r="V433" s="69"/>
      <c r="W433" s="73"/>
      <c r="X433" s="69"/>
    </row>
    <row r="434" spans="1:24" s="20" customFormat="1" ht="12.75">
      <c r="A434" s="54"/>
      <c r="B434" s="122"/>
      <c r="C434" s="73"/>
      <c r="D434" s="73"/>
      <c r="E434" s="73"/>
      <c r="F434" s="73"/>
      <c r="G434" s="54"/>
      <c r="H434" s="84"/>
      <c r="I434" s="84"/>
      <c r="J434" s="84"/>
      <c r="K434" s="78"/>
      <c r="L434" s="79"/>
      <c r="M434" s="79"/>
      <c r="N434" s="69"/>
      <c r="O434" s="69"/>
      <c r="P434" s="76"/>
      <c r="Q434" s="76"/>
      <c r="R434" s="76"/>
      <c r="S434" s="69"/>
      <c r="T434" s="79"/>
      <c r="U434" s="69"/>
      <c r="V434" s="69"/>
      <c r="W434" s="73"/>
      <c r="X434" s="69"/>
    </row>
    <row r="435" spans="1:24" s="20" customFormat="1" ht="12.75">
      <c r="A435" s="54"/>
      <c r="B435" s="122"/>
      <c r="C435" s="73"/>
      <c r="D435" s="73"/>
      <c r="E435" s="73"/>
      <c r="F435" s="73"/>
      <c r="G435" s="54"/>
      <c r="H435" s="84"/>
      <c r="I435" s="84"/>
      <c r="J435" s="84"/>
      <c r="K435" s="78"/>
      <c r="L435" s="79"/>
      <c r="M435" s="79"/>
      <c r="N435" s="69"/>
      <c r="O435" s="69"/>
      <c r="P435" s="76"/>
      <c r="Q435" s="76"/>
      <c r="R435" s="76"/>
      <c r="S435" s="69"/>
      <c r="T435" s="79"/>
      <c r="U435" s="69"/>
      <c r="V435" s="69"/>
      <c r="W435" s="73"/>
      <c r="X435" s="69"/>
    </row>
    <row r="436" spans="1:24" s="20" customFormat="1" ht="12.75">
      <c r="A436" s="54"/>
      <c r="B436" s="122"/>
      <c r="C436" s="73"/>
      <c r="D436" s="73"/>
      <c r="E436" s="73"/>
      <c r="F436" s="73"/>
      <c r="G436" s="54"/>
      <c r="H436" s="84"/>
      <c r="I436" s="84"/>
      <c r="J436" s="84"/>
      <c r="K436" s="78"/>
      <c r="L436" s="79"/>
      <c r="M436" s="79"/>
      <c r="N436" s="69"/>
      <c r="O436" s="69"/>
      <c r="P436" s="76"/>
      <c r="Q436" s="76"/>
      <c r="R436" s="76"/>
      <c r="S436" s="69"/>
      <c r="T436" s="79"/>
      <c r="U436" s="69"/>
      <c r="V436" s="69"/>
      <c r="W436" s="73"/>
      <c r="X436" s="69"/>
    </row>
    <row r="437" spans="1:24" s="20" customFormat="1" ht="12.75">
      <c r="A437" s="54"/>
      <c r="B437" s="122"/>
      <c r="C437" s="73"/>
      <c r="D437" s="73"/>
      <c r="E437" s="73"/>
      <c r="F437" s="73"/>
      <c r="G437" s="54"/>
      <c r="H437" s="84"/>
      <c r="I437" s="84"/>
      <c r="J437" s="84"/>
      <c r="K437" s="78"/>
      <c r="L437" s="79"/>
      <c r="M437" s="79"/>
      <c r="N437" s="69"/>
      <c r="O437" s="69"/>
      <c r="P437" s="76"/>
      <c r="Q437" s="76"/>
      <c r="R437" s="76"/>
      <c r="S437" s="69"/>
      <c r="T437" s="79"/>
      <c r="U437" s="69"/>
      <c r="V437" s="69"/>
      <c r="W437" s="73"/>
      <c r="X437" s="69"/>
    </row>
    <row r="438" spans="1:24" s="20" customFormat="1" ht="12.75">
      <c r="A438" s="54"/>
      <c r="B438" s="122"/>
      <c r="C438" s="73"/>
      <c r="D438" s="73"/>
      <c r="E438" s="73"/>
      <c r="F438" s="73"/>
      <c r="G438" s="54"/>
      <c r="H438" s="84"/>
      <c r="I438" s="84"/>
      <c r="J438" s="84"/>
      <c r="K438" s="78"/>
      <c r="L438" s="79"/>
      <c r="M438" s="79"/>
      <c r="N438" s="69"/>
      <c r="O438" s="69"/>
      <c r="P438" s="76"/>
      <c r="Q438" s="76"/>
      <c r="R438" s="76"/>
      <c r="S438" s="69"/>
      <c r="T438" s="79"/>
      <c r="U438" s="69"/>
      <c r="V438" s="69"/>
      <c r="W438" s="73"/>
      <c r="X438" s="69"/>
    </row>
    <row r="439" spans="1:24" s="20" customFormat="1" ht="12.75">
      <c r="A439" s="54"/>
      <c r="B439" s="122"/>
      <c r="C439" s="73"/>
      <c r="D439" s="73"/>
      <c r="E439" s="73"/>
      <c r="F439" s="73"/>
      <c r="G439" s="54"/>
      <c r="H439" s="84"/>
      <c r="I439" s="84"/>
      <c r="J439" s="84"/>
      <c r="K439" s="78"/>
      <c r="L439" s="79"/>
      <c r="M439" s="79"/>
      <c r="N439" s="69"/>
      <c r="O439" s="69"/>
      <c r="P439" s="76"/>
      <c r="Q439" s="76"/>
      <c r="R439" s="76"/>
      <c r="S439" s="69"/>
      <c r="T439" s="79"/>
      <c r="U439" s="69"/>
      <c r="V439" s="69"/>
      <c r="W439" s="73"/>
      <c r="X439" s="69"/>
    </row>
    <row r="440" spans="1:24" s="20" customFormat="1" ht="12.75">
      <c r="A440" s="54"/>
      <c r="B440" s="122"/>
      <c r="C440" s="73"/>
      <c r="D440" s="73"/>
      <c r="E440" s="73"/>
      <c r="F440" s="73"/>
      <c r="G440" s="54"/>
      <c r="H440" s="84"/>
      <c r="I440" s="84"/>
      <c r="J440" s="84"/>
      <c r="K440" s="78"/>
      <c r="L440" s="79"/>
      <c r="M440" s="79"/>
      <c r="N440" s="69"/>
      <c r="O440" s="69"/>
      <c r="P440" s="76"/>
      <c r="Q440" s="76"/>
      <c r="R440" s="76"/>
      <c r="S440" s="69"/>
      <c r="T440" s="79"/>
      <c r="U440" s="69"/>
      <c r="V440" s="69"/>
      <c r="W440" s="73"/>
      <c r="X440" s="69"/>
    </row>
    <row r="441" spans="1:24" s="20" customFormat="1" ht="12.75">
      <c r="A441" s="54"/>
      <c r="B441" s="122"/>
      <c r="C441" s="73"/>
      <c r="D441" s="73"/>
      <c r="E441" s="73"/>
      <c r="F441" s="73"/>
      <c r="G441" s="54"/>
      <c r="H441" s="84"/>
      <c r="I441" s="84"/>
      <c r="J441" s="84"/>
      <c r="K441" s="78"/>
      <c r="L441" s="79"/>
      <c r="M441" s="79"/>
      <c r="N441" s="69"/>
      <c r="O441" s="69"/>
      <c r="P441" s="76"/>
      <c r="Q441" s="76"/>
      <c r="R441" s="76"/>
      <c r="S441" s="69"/>
      <c r="T441" s="79"/>
      <c r="U441" s="69"/>
      <c r="V441" s="69"/>
      <c r="W441" s="73"/>
      <c r="X441" s="69"/>
    </row>
    <row r="442" spans="1:24" s="20" customFormat="1" ht="12.75">
      <c r="A442" s="54"/>
      <c r="B442" s="122"/>
      <c r="C442" s="73"/>
      <c r="D442" s="73"/>
      <c r="E442" s="73"/>
      <c r="F442" s="73"/>
      <c r="G442" s="54"/>
      <c r="H442" s="84"/>
      <c r="I442" s="84"/>
      <c r="J442" s="84"/>
      <c r="K442" s="78"/>
      <c r="L442" s="79"/>
      <c r="M442" s="79"/>
      <c r="N442" s="69"/>
      <c r="O442" s="69"/>
      <c r="P442" s="76"/>
      <c r="Q442" s="76"/>
      <c r="R442" s="76"/>
      <c r="S442" s="69"/>
      <c r="T442" s="79"/>
      <c r="U442" s="69"/>
      <c r="V442" s="69"/>
      <c r="W442" s="73"/>
      <c r="X442" s="69"/>
    </row>
    <row r="443" spans="1:24" s="20" customFormat="1" ht="12.75">
      <c r="A443" s="54"/>
      <c r="B443" s="122"/>
      <c r="C443" s="73"/>
      <c r="D443" s="73"/>
      <c r="E443" s="73"/>
      <c r="F443" s="73"/>
      <c r="G443" s="54"/>
      <c r="H443" s="84"/>
      <c r="I443" s="84"/>
      <c r="J443" s="84"/>
      <c r="K443" s="78"/>
      <c r="L443" s="79"/>
      <c r="M443" s="79"/>
      <c r="N443" s="69"/>
      <c r="O443" s="69"/>
      <c r="P443" s="76"/>
      <c r="Q443" s="76"/>
      <c r="R443" s="76"/>
      <c r="S443" s="69"/>
      <c r="T443" s="79"/>
      <c r="U443" s="69"/>
      <c r="V443" s="69"/>
      <c r="W443" s="73"/>
      <c r="X443" s="69"/>
    </row>
    <row r="444" spans="1:24" s="20" customFormat="1" ht="12.75">
      <c r="A444" s="54"/>
      <c r="B444" s="122"/>
      <c r="C444" s="73"/>
      <c r="D444" s="73"/>
      <c r="E444" s="73"/>
      <c r="F444" s="73"/>
      <c r="G444" s="54"/>
      <c r="H444" s="84"/>
      <c r="I444" s="84"/>
      <c r="J444" s="84"/>
      <c r="K444" s="78"/>
      <c r="L444" s="79"/>
      <c r="M444" s="79"/>
      <c r="N444" s="69"/>
      <c r="O444" s="69"/>
      <c r="P444" s="76"/>
      <c r="Q444" s="76"/>
      <c r="R444" s="76"/>
      <c r="S444" s="69"/>
      <c r="T444" s="79"/>
      <c r="U444" s="69"/>
      <c r="V444" s="69"/>
      <c r="W444" s="73"/>
      <c r="X444" s="69"/>
    </row>
    <row r="445" spans="1:24" s="20" customFormat="1" ht="12.75">
      <c r="A445" s="54"/>
      <c r="B445" s="122"/>
      <c r="C445" s="73"/>
      <c r="D445" s="73"/>
      <c r="E445" s="73"/>
      <c r="F445" s="73"/>
      <c r="G445" s="54"/>
      <c r="H445" s="84"/>
      <c r="I445" s="84"/>
      <c r="J445" s="84"/>
      <c r="K445" s="78"/>
      <c r="L445" s="79"/>
      <c r="M445" s="79"/>
      <c r="N445" s="69"/>
      <c r="O445" s="69"/>
      <c r="P445" s="76"/>
      <c r="Q445" s="76"/>
      <c r="R445" s="76"/>
      <c r="S445" s="69"/>
      <c r="T445" s="79"/>
      <c r="U445" s="69"/>
      <c r="V445" s="69"/>
      <c r="W445" s="73"/>
      <c r="X445" s="69"/>
    </row>
    <row r="446" spans="1:24" s="20" customFormat="1" ht="12.75">
      <c r="A446" s="54"/>
      <c r="B446" s="122"/>
      <c r="C446" s="73"/>
      <c r="D446" s="73"/>
      <c r="E446" s="73"/>
      <c r="F446" s="73"/>
      <c r="G446" s="54"/>
      <c r="H446" s="84"/>
      <c r="I446" s="84"/>
      <c r="J446" s="84"/>
      <c r="K446" s="78"/>
      <c r="L446" s="79"/>
      <c r="M446" s="79"/>
      <c r="N446" s="69"/>
      <c r="O446" s="69"/>
      <c r="P446" s="76"/>
      <c r="Q446" s="76"/>
      <c r="R446" s="76"/>
      <c r="S446" s="69"/>
      <c r="T446" s="79"/>
      <c r="U446" s="69"/>
      <c r="V446" s="69"/>
      <c r="W446" s="73"/>
      <c r="X446" s="69"/>
    </row>
    <row r="447" spans="1:24" s="20" customFormat="1" ht="12.75">
      <c r="A447" s="54"/>
      <c r="B447" s="122"/>
      <c r="C447" s="73"/>
      <c r="D447" s="73"/>
      <c r="E447" s="73"/>
      <c r="F447" s="73"/>
      <c r="G447" s="54"/>
      <c r="H447" s="84"/>
      <c r="I447" s="84"/>
      <c r="J447" s="84"/>
      <c r="K447" s="78"/>
      <c r="L447" s="79"/>
      <c r="M447" s="79"/>
      <c r="N447" s="69"/>
      <c r="O447" s="69"/>
      <c r="P447" s="76"/>
      <c r="Q447" s="76"/>
      <c r="R447" s="76"/>
      <c r="S447" s="69"/>
      <c r="T447" s="79"/>
      <c r="U447" s="69"/>
      <c r="V447" s="69"/>
      <c r="W447" s="73"/>
      <c r="X447" s="69"/>
    </row>
    <row r="448" spans="1:24" s="20" customFormat="1" ht="12.75">
      <c r="A448" s="54"/>
      <c r="B448" s="122"/>
      <c r="C448" s="73"/>
      <c r="D448" s="73"/>
      <c r="E448" s="73"/>
      <c r="F448" s="73"/>
      <c r="G448" s="54"/>
      <c r="H448" s="84"/>
      <c r="I448" s="84"/>
      <c r="J448" s="84"/>
      <c r="K448" s="78"/>
      <c r="L448" s="79"/>
      <c r="M448" s="79"/>
      <c r="N448" s="69"/>
      <c r="O448" s="69"/>
      <c r="P448" s="76"/>
      <c r="Q448" s="76"/>
      <c r="R448" s="76"/>
      <c r="S448" s="69"/>
      <c r="T448" s="79"/>
      <c r="U448" s="69"/>
      <c r="V448" s="69"/>
      <c r="W448" s="73"/>
      <c r="X448" s="69"/>
    </row>
    <row r="449" spans="1:24" s="20" customFormat="1" ht="12.75">
      <c r="A449" s="54"/>
      <c r="B449" s="122"/>
      <c r="C449" s="73"/>
      <c r="D449" s="73"/>
      <c r="E449" s="73"/>
      <c r="F449" s="73"/>
      <c r="G449" s="54"/>
      <c r="H449" s="84"/>
      <c r="I449" s="84"/>
      <c r="J449" s="84"/>
      <c r="K449" s="78"/>
      <c r="L449" s="79"/>
      <c r="M449" s="79"/>
      <c r="N449" s="69"/>
      <c r="O449" s="69"/>
      <c r="P449" s="76"/>
      <c r="Q449" s="76"/>
      <c r="R449" s="76"/>
      <c r="S449" s="69"/>
      <c r="T449" s="79"/>
      <c r="U449" s="69"/>
      <c r="V449" s="69"/>
      <c r="W449" s="73"/>
      <c r="X449" s="69"/>
    </row>
    <row r="450" spans="1:24" s="20" customFormat="1" ht="12.75">
      <c r="A450" s="54"/>
      <c r="B450" s="122"/>
      <c r="C450" s="73"/>
      <c r="D450" s="73"/>
      <c r="E450" s="73"/>
      <c r="F450" s="73"/>
      <c r="G450" s="54"/>
      <c r="H450" s="84"/>
      <c r="I450" s="84"/>
      <c r="J450" s="84"/>
      <c r="K450" s="78"/>
      <c r="L450" s="79"/>
      <c r="M450" s="79"/>
      <c r="N450" s="69"/>
      <c r="O450" s="69"/>
      <c r="P450" s="76"/>
      <c r="Q450" s="76"/>
      <c r="R450" s="76"/>
      <c r="S450" s="69"/>
      <c r="T450" s="79"/>
      <c r="U450" s="69"/>
      <c r="V450" s="69"/>
      <c r="W450" s="73"/>
      <c r="X450" s="69"/>
    </row>
    <row r="451" spans="1:24" s="20" customFormat="1" ht="12.75">
      <c r="A451" s="54"/>
      <c r="B451" s="122"/>
      <c r="C451" s="73"/>
      <c r="D451" s="73"/>
      <c r="E451" s="73"/>
      <c r="F451" s="73"/>
      <c r="G451" s="54"/>
      <c r="H451" s="84"/>
      <c r="I451" s="84"/>
      <c r="J451" s="84"/>
      <c r="K451" s="78"/>
      <c r="L451" s="79"/>
      <c r="M451" s="79"/>
      <c r="N451" s="69"/>
      <c r="O451" s="69"/>
      <c r="P451" s="76"/>
      <c r="Q451" s="76"/>
      <c r="R451" s="76"/>
      <c r="S451" s="69"/>
      <c r="T451" s="79"/>
      <c r="U451" s="69"/>
      <c r="V451" s="69"/>
      <c r="W451" s="73"/>
      <c r="X451" s="69"/>
    </row>
    <row r="452" spans="1:24" s="20" customFormat="1" ht="12.75">
      <c r="A452" s="54"/>
      <c r="B452" s="122"/>
      <c r="C452" s="73"/>
      <c r="D452" s="73"/>
      <c r="E452" s="73"/>
      <c r="F452" s="73"/>
      <c r="G452" s="54"/>
      <c r="H452" s="84"/>
      <c r="I452" s="84"/>
      <c r="J452" s="84"/>
      <c r="K452" s="78"/>
      <c r="L452" s="79"/>
      <c r="M452" s="79"/>
      <c r="N452" s="69"/>
      <c r="O452" s="69"/>
      <c r="P452" s="76"/>
      <c r="Q452" s="76"/>
      <c r="R452" s="76"/>
      <c r="S452" s="69"/>
      <c r="T452" s="79"/>
      <c r="U452" s="69"/>
      <c r="V452" s="69"/>
      <c r="W452" s="73"/>
      <c r="X452" s="69"/>
    </row>
    <row r="453" spans="1:24" s="20" customFormat="1" ht="12.75">
      <c r="A453" s="54"/>
      <c r="B453" s="122"/>
      <c r="C453" s="73"/>
      <c r="D453" s="73"/>
      <c r="E453" s="73"/>
      <c r="F453" s="73"/>
      <c r="G453" s="54"/>
      <c r="H453" s="84"/>
      <c r="I453" s="84"/>
      <c r="J453" s="84"/>
      <c r="K453" s="78"/>
      <c r="L453" s="79"/>
      <c r="M453" s="79"/>
      <c r="N453" s="69"/>
      <c r="O453" s="69"/>
      <c r="P453" s="76"/>
      <c r="Q453" s="76"/>
      <c r="R453" s="76"/>
      <c r="S453" s="69"/>
      <c r="T453" s="79"/>
      <c r="U453" s="69"/>
      <c r="V453" s="69"/>
      <c r="W453" s="73"/>
      <c r="X453" s="69"/>
    </row>
    <row r="454" spans="1:24" s="20" customFormat="1" ht="12.75">
      <c r="A454" s="54"/>
      <c r="B454" s="122"/>
      <c r="C454" s="73"/>
      <c r="D454" s="73"/>
      <c r="E454" s="73"/>
      <c r="F454" s="73"/>
      <c r="G454" s="54"/>
      <c r="H454" s="84"/>
      <c r="I454" s="84"/>
      <c r="J454" s="84"/>
      <c r="K454" s="78"/>
      <c r="L454" s="79"/>
      <c r="M454" s="79"/>
      <c r="N454" s="69"/>
      <c r="O454" s="69"/>
      <c r="P454" s="76"/>
      <c r="Q454" s="76"/>
      <c r="R454" s="76"/>
      <c r="S454" s="69"/>
      <c r="T454" s="79"/>
      <c r="U454" s="69"/>
      <c r="V454" s="69"/>
      <c r="W454" s="73"/>
      <c r="X454" s="69"/>
    </row>
    <row r="455" spans="1:24" s="20" customFormat="1" ht="12.75">
      <c r="A455" s="54"/>
      <c r="B455" s="122"/>
      <c r="C455" s="73"/>
      <c r="D455" s="73"/>
      <c r="E455" s="73"/>
      <c r="F455" s="73"/>
      <c r="G455" s="54"/>
      <c r="H455" s="84"/>
      <c r="I455" s="84"/>
      <c r="J455" s="84"/>
      <c r="K455" s="78"/>
      <c r="L455" s="79"/>
      <c r="M455" s="79"/>
      <c r="N455" s="69"/>
      <c r="O455" s="69"/>
      <c r="P455" s="76"/>
      <c r="Q455" s="76"/>
      <c r="R455" s="76"/>
      <c r="S455" s="69"/>
      <c r="T455" s="79"/>
      <c r="U455" s="69"/>
      <c r="V455" s="69"/>
      <c r="W455" s="73"/>
      <c r="X455" s="69"/>
    </row>
    <row r="456" spans="1:24" s="20" customFormat="1" ht="12.75">
      <c r="A456" s="54"/>
      <c r="B456" s="122"/>
      <c r="C456" s="73"/>
      <c r="D456" s="73"/>
      <c r="E456" s="73"/>
      <c r="F456" s="73"/>
      <c r="G456" s="54"/>
      <c r="H456" s="84"/>
      <c r="I456" s="84"/>
      <c r="J456" s="84"/>
      <c r="K456" s="78"/>
      <c r="L456" s="79"/>
      <c r="M456" s="79"/>
      <c r="N456" s="69"/>
      <c r="O456" s="69"/>
      <c r="P456" s="76"/>
      <c r="Q456" s="76"/>
      <c r="R456" s="76"/>
      <c r="S456" s="69"/>
      <c r="T456" s="79"/>
      <c r="U456" s="69"/>
      <c r="V456" s="69"/>
      <c r="W456" s="73"/>
      <c r="X456" s="69"/>
    </row>
    <row r="457" spans="1:24" s="20" customFormat="1" ht="12.75">
      <c r="A457" s="54"/>
      <c r="B457" s="122"/>
      <c r="C457" s="73"/>
      <c r="D457" s="73"/>
      <c r="E457" s="73"/>
      <c r="F457" s="73"/>
      <c r="G457" s="54"/>
      <c r="H457" s="84"/>
      <c r="I457" s="84"/>
      <c r="J457" s="84"/>
      <c r="K457" s="78"/>
      <c r="L457" s="79"/>
      <c r="M457" s="79"/>
      <c r="N457" s="69"/>
      <c r="O457" s="69"/>
      <c r="P457" s="76"/>
      <c r="Q457" s="76"/>
      <c r="R457" s="76"/>
      <c r="S457" s="69"/>
      <c r="T457" s="79"/>
      <c r="U457" s="69"/>
      <c r="V457" s="69"/>
      <c r="W457" s="73"/>
      <c r="X457" s="69"/>
    </row>
    <row r="458" spans="1:24" s="20" customFormat="1" ht="12.75">
      <c r="A458" s="54"/>
      <c r="B458" s="122"/>
      <c r="C458" s="73"/>
      <c r="D458" s="73"/>
      <c r="E458" s="73"/>
      <c r="F458" s="73"/>
      <c r="G458" s="54"/>
      <c r="H458" s="84"/>
      <c r="I458" s="84"/>
      <c r="J458" s="84"/>
      <c r="K458" s="78"/>
      <c r="L458" s="79"/>
      <c r="M458" s="79"/>
      <c r="N458" s="69"/>
      <c r="O458" s="69"/>
      <c r="P458" s="76"/>
      <c r="Q458" s="76"/>
      <c r="R458" s="76"/>
      <c r="S458" s="69"/>
      <c r="T458" s="79"/>
      <c r="U458" s="69"/>
      <c r="V458" s="69"/>
      <c r="W458" s="73"/>
      <c r="X458" s="69"/>
    </row>
    <row r="459" spans="1:24" s="20" customFormat="1" ht="12.75">
      <c r="A459" s="54"/>
      <c r="B459" s="122"/>
      <c r="C459" s="73"/>
      <c r="D459" s="73"/>
      <c r="E459" s="73"/>
      <c r="F459" s="73"/>
      <c r="G459" s="54"/>
      <c r="H459" s="84"/>
      <c r="I459" s="84"/>
      <c r="J459" s="84"/>
      <c r="K459" s="78"/>
      <c r="L459" s="79"/>
      <c r="M459" s="79"/>
      <c r="N459" s="69"/>
      <c r="O459" s="69"/>
      <c r="P459" s="76"/>
      <c r="Q459" s="76"/>
      <c r="R459" s="76"/>
      <c r="S459" s="69"/>
      <c r="T459" s="79"/>
      <c r="U459" s="69"/>
      <c r="V459" s="69"/>
      <c r="W459" s="73"/>
      <c r="X459" s="69"/>
    </row>
    <row r="460" spans="1:24" s="20" customFormat="1" ht="12.75">
      <c r="A460" s="54"/>
      <c r="B460" s="122"/>
      <c r="C460" s="73"/>
      <c r="D460" s="73"/>
      <c r="E460" s="73"/>
      <c r="F460" s="73"/>
      <c r="G460" s="54"/>
      <c r="H460" s="84"/>
      <c r="I460" s="84"/>
      <c r="J460" s="84"/>
      <c r="K460" s="78"/>
      <c r="L460" s="79"/>
      <c r="M460" s="79"/>
      <c r="N460" s="69"/>
      <c r="O460" s="69"/>
      <c r="P460" s="76"/>
      <c r="Q460" s="76"/>
      <c r="R460" s="76"/>
      <c r="S460" s="69"/>
      <c r="T460" s="79"/>
      <c r="U460" s="69"/>
      <c r="V460" s="69"/>
      <c r="W460" s="73"/>
      <c r="X460" s="69"/>
    </row>
    <row r="461" spans="1:24" s="20" customFormat="1" ht="12.75">
      <c r="A461" s="54"/>
      <c r="B461" s="122"/>
      <c r="C461" s="73"/>
      <c r="D461" s="73"/>
      <c r="E461" s="73"/>
      <c r="F461" s="73"/>
      <c r="G461" s="54"/>
      <c r="H461" s="84"/>
      <c r="I461" s="84"/>
      <c r="J461" s="84"/>
      <c r="K461" s="78"/>
      <c r="L461" s="79"/>
      <c r="M461" s="79"/>
      <c r="N461" s="69"/>
      <c r="O461" s="69"/>
      <c r="P461" s="76"/>
      <c r="Q461" s="76"/>
      <c r="R461" s="76"/>
      <c r="S461" s="69"/>
      <c r="T461" s="79"/>
      <c r="U461" s="69"/>
      <c r="V461" s="69"/>
      <c r="W461" s="73"/>
      <c r="X461" s="69"/>
    </row>
    <row r="462" spans="1:24" s="20" customFormat="1" ht="12.75">
      <c r="A462" s="54"/>
      <c r="B462" s="122"/>
      <c r="C462" s="73"/>
      <c r="D462" s="73"/>
      <c r="E462" s="73"/>
      <c r="F462" s="73"/>
      <c r="G462" s="54"/>
      <c r="H462" s="84"/>
      <c r="I462" s="84"/>
      <c r="J462" s="84"/>
      <c r="K462" s="78"/>
      <c r="L462" s="79"/>
      <c r="M462" s="79"/>
      <c r="N462" s="69"/>
      <c r="O462" s="69"/>
      <c r="P462" s="76"/>
      <c r="Q462" s="76"/>
      <c r="R462" s="76"/>
      <c r="S462" s="69"/>
      <c r="T462" s="79"/>
      <c r="U462" s="69"/>
      <c r="V462" s="69"/>
      <c r="W462" s="73"/>
      <c r="X462" s="69"/>
    </row>
    <row r="463" spans="1:24" s="20" customFormat="1" ht="12.75">
      <c r="A463" s="54"/>
      <c r="B463" s="122"/>
      <c r="C463" s="73"/>
      <c r="D463" s="73"/>
      <c r="E463" s="73"/>
      <c r="F463" s="73"/>
      <c r="G463" s="54"/>
      <c r="H463" s="84"/>
      <c r="I463" s="84"/>
      <c r="J463" s="84"/>
      <c r="K463" s="78"/>
      <c r="L463" s="79"/>
      <c r="M463" s="79"/>
      <c r="N463" s="69"/>
      <c r="O463" s="69"/>
      <c r="P463" s="76"/>
      <c r="Q463" s="76"/>
      <c r="R463" s="76"/>
      <c r="S463" s="69"/>
      <c r="T463" s="79"/>
      <c r="U463" s="69"/>
      <c r="V463" s="69"/>
      <c r="W463" s="73"/>
      <c r="X463" s="69"/>
    </row>
    <row r="464" spans="1:24" s="20" customFormat="1" ht="12.75">
      <c r="A464" s="54"/>
      <c r="B464" s="122"/>
      <c r="C464" s="73"/>
      <c r="D464" s="73"/>
      <c r="E464" s="73"/>
      <c r="F464" s="73"/>
      <c r="G464" s="54"/>
      <c r="H464" s="84"/>
      <c r="I464" s="84"/>
      <c r="J464" s="84"/>
      <c r="K464" s="78"/>
      <c r="L464" s="79"/>
      <c r="M464" s="79"/>
      <c r="N464" s="69"/>
      <c r="O464" s="69"/>
      <c r="P464" s="76"/>
      <c r="Q464" s="76"/>
      <c r="R464" s="76"/>
      <c r="S464" s="69"/>
      <c r="T464" s="79"/>
      <c r="U464" s="69"/>
      <c r="V464" s="69"/>
      <c r="W464" s="73"/>
      <c r="X464" s="69"/>
    </row>
    <row r="465" spans="1:24" s="20" customFormat="1" ht="12.75">
      <c r="A465" s="54"/>
      <c r="B465" s="122"/>
      <c r="C465" s="73"/>
      <c r="D465" s="73"/>
      <c r="E465" s="73"/>
      <c r="F465" s="73"/>
      <c r="G465" s="54"/>
      <c r="H465" s="84"/>
      <c r="I465" s="84"/>
      <c r="J465" s="84"/>
      <c r="K465" s="78"/>
      <c r="L465" s="79"/>
      <c r="M465" s="79"/>
      <c r="N465" s="69"/>
      <c r="O465" s="69"/>
      <c r="P465" s="76"/>
      <c r="Q465" s="76"/>
      <c r="R465" s="76"/>
      <c r="S465" s="69"/>
      <c r="T465" s="79"/>
      <c r="U465" s="69"/>
      <c r="V465" s="69"/>
      <c r="W465" s="73"/>
      <c r="X465" s="69"/>
    </row>
    <row r="466" spans="1:24" s="20" customFormat="1" ht="12.75">
      <c r="A466" s="54"/>
      <c r="B466" s="122"/>
      <c r="C466" s="73"/>
      <c r="D466" s="73"/>
      <c r="E466" s="73"/>
      <c r="F466" s="73"/>
      <c r="G466" s="54"/>
      <c r="H466" s="84"/>
      <c r="I466" s="84"/>
      <c r="J466" s="84"/>
      <c r="K466" s="78"/>
      <c r="L466" s="79"/>
      <c r="M466" s="79"/>
      <c r="N466" s="69"/>
      <c r="O466" s="69"/>
      <c r="P466" s="76"/>
      <c r="Q466" s="76"/>
      <c r="R466" s="76"/>
      <c r="S466" s="69"/>
      <c r="T466" s="79"/>
      <c r="U466" s="69"/>
      <c r="V466" s="69"/>
      <c r="W466" s="73"/>
      <c r="X466" s="69"/>
    </row>
    <row r="467" spans="1:24" s="20" customFormat="1" ht="12.75">
      <c r="A467" s="54"/>
      <c r="B467" s="122"/>
      <c r="C467" s="73"/>
      <c r="D467" s="73"/>
      <c r="E467" s="73"/>
      <c r="F467" s="73"/>
      <c r="G467" s="54"/>
      <c r="H467" s="84"/>
      <c r="I467" s="84"/>
      <c r="J467" s="84"/>
      <c r="K467" s="78"/>
      <c r="L467" s="79"/>
      <c r="M467" s="79"/>
      <c r="N467" s="69"/>
      <c r="O467" s="69"/>
      <c r="P467" s="76"/>
      <c r="Q467" s="76"/>
      <c r="R467" s="76"/>
      <c r="S467" s="69"/>
      <c r="T467" s="79"/>
      <c r="U467" s="69"/>
      <c r="V467" s="69"/>
      <c r="W467" s="73"/>
      <c r="X467" s="69"/>
    </row>
    <row r="468" spans="1:24" s="20" customFormat="1" ht="12.75">
      <c r="A468" s="54"/>
      <c r="B468" s="122"/>
      <c r="C468" s="73"/>
      <c r="D468" s="73"/>
      <c r="E468" s="73"/>
      <c r="F468" s="73"/>
      <c r="G468" s="54"/>
      <c r="H468" s="84"/>
      <c r="I468" s="84"/>
      <c r="J468" s="84"/>
      <c r="K468" s="78"/>
      <c r="L468" s="79"/>
      <c r="M468" s="79"/>
      <c r="N468" s="69"/>
      <c r="O468" s="69"/>
      <c r="P468" s="76"/>
      <c r="Q468" s="76"/>
      <c r="R468" s="76"/>
      <c r="S468" s="69"/>
      <c r="T468" s="79"/>
      <c r="U468" s="69"/>
      <c r="V468" s="69"/>
      <c r="W468" s="73"/>
      <c r="X468" s="69"/>
    </row>
    <row r="469" spans="1:24" s="20" customFormat="1" ht="12.75">
      <c r="A469" s="54"/>
      <c r="B469" s="122"/>
      <c r="C469" s="73"/>
      <c r="D469" s="73"/>
      <c r="E469" s="73"/>
      <c r="F469" s="73"/>
      <c r="G469" s="54"/>
      <c r="H469" s="84"/>
      <c r="I469" s="84"/>
      <c r="J469" s="84"/>
      <c r="K469" s="78"/>
      <c r="L469" s="79"/>
      <c r="M469" s="79"/>
      <c r="N469" s="69"/>
      <c r="O469" s="69"/>
      <c r="P469" s="76"/>
      <c r="Q469" s="76"/>
      <c r="R469" s="76"/>
      <c r="S469" s="69"/>
      <c r="T469" s="79"/>
      <c r="U469" s="69"/>
      <c r="V469" s="69"/>
      <c r="W469" s="73"/>
      <c r="X469" s="69"/>
    </row>
    <row r="470" spans="1:24" s="20" customFormat="1" ht="12.75">
      <c r="A470" s="54"/>
      <c r="B470" s="122"/>
      <c r="C470" s="73"/>
      <c r="D470" s="73"/>
      <c r="E470" s="73"/>
      <c r="F470" s="73"/>
      <c r="G470" s="54"/>
      <c r="H470" s="84"/>
      <c r="I470" s="84"/>
      <c r="J470" s="84"/>
      <c r="K470" s="78"/>
      <c r="L470" s="79"/>
      <c r="M470" s="79"/>
      <c r="N470" s="69"/>
      <c r="O470" s="69"/>
      <c r="P470" s="76"/>
      <c r="Q470" s="76"/>
      <c r="R470" s="76"/>
      <c r="S470" s="69"/>
      <c r="T470" s="79"/>
      <c r="U470" s="69"/>
      <c r="V470" s="69"/>
      <c r="W470" s="73"/>
      <c r="X470" s="69"/>
    </row>
    <row r="471" spans="1:24" s="20" customFormat="1" ht="12.75">
      <c r="A471" s="54"/>
      <c r="B471" s="122"/>
      <c r="C471" s="73"/>
      <c r="D471" s="73"/>
      <c r="E471" s="73"/>
      <c r="F471" s="73"/>
      <c r="G471" s="54"/>
      <c r="H471" s="84"/>
      <c r="I471" s="84"/>
      <c r="J471" s="84"/>
      <c r="K471" s="78"/>
      <c r="L471" s="79"/>
      <c r="M471" s="79"/>
      <c r="N471" s="69"/>
      <c r="O471" s="69"/>
      <c r="P471" s="76"/>
      <c r="Q471" s="76"/>
      <c r="R471" s="76"/>
      <c r="S471" s="69"/>
      <c r="T471" s="79"/>
      <c r="U471" s="69"/>
      <c r="V471" s="69"/>
      <c r="W471" s="73"/>
      <c r="X471" s="69"/>
    </row>
    <row r="472" spans="1:24" s="20" customFormat="1" ht="12.75">
      <c r="A472" s="54"/>
      <c r="B472" s="122"/>
      <c r="C472" s="73"/>
      <c r="D472" s="73"/>
      <c r="E472" s="73"/>
      <c r="F472" s="73"/>
      <c r="G472" s="54"/>
      <c r="H472" s="84"/>
      <c r="I472" s="84"/>
      <c r="J472" s="84"/>
      <c r="K472" s="78"/>
      <c r="L472" s="79"/>
      <c r="M472" s="79"/>
      <c r="N472" s="69"/>
      <c r="O472" s="69"/>
      <c r="P472" s="76"/>
      <c r="Q472" s="76"/>
      <c r="R472" s="76"/>
      <c r="S472" s="69"/>
      <c r="T472" s="79"/>
      <c r="U472" s="69"/>
      <c r="V472" s="69"/>
      <c r="W472" s="73"/>
      <c r="X472" s="69"/>
    </row>
    <row r="473" spans="1:24" s="20" customFormat="1" ht="12.75">
      <c r="A473" s="54"/>
      <c r="B473" s="122"/>
      <c r="C473" s="73"/>
      <c r="D473" s="73"/>
      <c r="E473" s="73"/>
      <c r="F473" s="73"/>
      <c r="G473" s="54"/>
      <c r="H473" s="84"/>
      <c r="I473" s="84"/>
      <c r="J473" s="84"/>
      <c r="K473" s="78"/>
      <c r="L473" s="79"/>
      <c r="M473" s="79"/>
      <c r="N473" s="69"/>
      <c r="O473" s="69"/>
      <c r="P473" s="76"/>
      <c r="Q473" s="76"/>
      <c r="R473" s="76"/>
      <c r="S473" s="69"/>
      <c r="T473" s="79"/>
      <c r="U473" s="69"/>
      <c r="V473" s="69"/>
      <c r="W473" s="73"/>
      <c r="X473" s="69"/>
    </row>
    <row r="474" spans="1:24" s="20" customFormat="1" ht="12.75">
      <c r="A474" s="54"/>
      <c r="B474" s="122"/>
      <c r="C474" s="73"/>
      <c r="D474" s="73"/>
      <c r="E474" s="73"/>
      <c r="F474" s="73"/>
      <c r="G474" s="54"/>
      <c r="H474" s="84"/>
      <c r="I474" s="84"/>
      <c r="J474" s="84"/>
      <c r="K474" s="78"/>
      <c r="L474" s="79"/>
      <c r="M474" s="79"/>
      <c r="N474" s="69"/>
      <c r="O474" s="69"/>
      <c r="P474" s="76"/>
      <c r="Q474" s="76"/>
      <c r="R474" s="76"/>
      <c r="S474" s="69"/>
      <c r="T474" s="79"/>
      <c r="U474" s="69"/>
      <c r="V474" s="69"/>
      <c r="W474" s="73"/>
      <c r="X474" s="69"/>
    </row>
    <row r="475" spans="1:24" s="20" customFormat="1" ht="12.75">
      <c r="A475" s="54"/>
      <c r="B475" s="122"/>
      <c r="C475" s="73"/>
      <c r="D475" s="73"/>
      <c r="E475" s="73"/>
      <c r="F475" s="73"/>
      <c r="G475" s="54"/>
      <c r="H475" s="84"/>
      <c r="I475" s="84"/>
      <c r="J475" s="84"/>
      <c r="K475" s="78"/>
      <c r="L475" s="79"/>
      <c r="M475" s="79"/>
      <c r="N475" s="69"/>
      <c r="O475" s="69"/>
      <c r="P475" s="76"/>
      <c r="Q475" s="76"/>
      <c r="R475" s="76"/>
      <c r="S475" s="69"/>
      <c r="T475" s="79"/>
      <c r="U475" s="69"/>
      <c r="V475" s="69"/>
      <c r="W475" s="73"/>
      <c r="X475" s="69"/>
    </row>
    <row r="476" spans="1:24" s="20" customFormat="1" ht="12.75">
      <c r="A476" s="54"/>
      <c r="B476" s="122"/>
      <c r="C476" s="73"/>
      <c r="D476" s="73"/>
      <c r="E476" s="73"/>
      <c r="F476" s="73"/>
      <c r="G476" s="54"/>
      <c r="H476" s="84"/>
      <c r="I476" s="84"/>
      <c r="J476" s="84"/>
      <c r="K476" s="78"/>
      <c r="L476" s="79"/>
      <c r="M476" s="79"/>
      <c r="N476" s="69"/>
      <c r="O476" s="69"/>
      <c r="P476" s="76"/>
      <c r="Q476" s="76"/>
      <c r="R476" s="76"/>
      <c r="S476" s="69"/>
      <c r="T476" s="79"/>
      <c r="U476" s="69"/>
      <c r="V476" s="69"/>
      <c r="W476" s="73"/>
      <c r="X476" s="69"/>
    </row>
    <row r="477" spans="1:24" s="20" customFormat="1" ht="12.75">
      <c r="A477" s="54"/>
      <c r="B477" s="122"/>
      <c r="C477" s="73"/>
      <c r="D477" s="73"/>
      <c r="E477" s="73"/>
      <c r="F477" s="73"/>
      <c r="G477" s="54"/>
      <c r="H477" s="84"/>
      <c r="I477" s="84"/>
      <c r="J477" s="84"/>
      <c r="K477" s="78"/>
      <c r="L477" s="79"/>
      <c r="M477" s="79"/>
      <c r="N477" s="69"/>
      <c r="O477" s="69"/>
      <c r="P477" s="76"/>
      <c r="Q477" s="76"/>
      <c r="R477" s="76"/>
      <c r="S477" s="69"/>
      <c r="T477" s="79"/>
      <c r="U477" s="69"/>
      <c r="V477" s="69"/>
      <c r="W477" s="73"/>
      <c r="X477" s="69"/>
    </row>
    <row r="478" spans="1:24" s="20" customFormat="1" ht="12.75">
      <c r="A478" s="54"/>
      <c r="B478" s="122"/>
      <c r="C478" s="73"/>
      <c r="D478" s="73"/>
      <c r="E478" s="73"/>
      <c r="F478" s="73"/>
      <c r="G478" s="54"/>
      <c r="H478" s="84"/>
      <c r="I478" s="84"/>
      <c r="J478" s="84"/>
      <c r="K478" s="78"/>
      <c r="L478" s="79"/>
      <c r="M478" s="79"/>
      <c r="N478" s="69"/>
      <c r="O478" s="69"/>
      <c r="P478" s="76"/>
      <c r="Q478" s="76"/>
      <c r="R478" s="76"/>
      <c r="S478" s="69"/>
      <c r="T478" s="79"/>
      <c r="U478" s="69"/>
      <c r="V478" s="69"/>
      <c r="W478" s="73"/>
      <c r="X478" s="69"/>
    </row>
    <row r="479" spans="1:24" s="20" customFormat="1" ht="12.75">
      <c r="A479" s="54"/>
      <c r="B479" s="122"/>
      <c r="C479" s="73"/>
      <c r="D479" s="73"/>
      <c r="E479" s="73"/>
      <c r="F479" s="73"/>
      <c r="G479" s="54"/>
      <c r="H479" s="84"/>
      <c r="I479" s="84"/>
      <c r="J479" s="84"/>
      <c r="K479" s="78"/>
      <c r="L479" s="79"/>
      <c r="M479" s="79"/>
      <c r="N479" s="69"/>
      <c r="O479" s="69"/>
      <c r="P479" s="76"/>
      <c r="Q479" s="76"/>
      <c r="R479" s="76"/>
      <c r="S479" s="69"/>
      <c r="T479" s="79"/>
      <c r="U479" s="69"/>
      <c r="V479" s="69"/>
      <c r="W479" s="73"/>
      <c r="X479" s="69"/>
    </row>
    <row r="480" spans="1:24" s="20" customFormat="1" ht="12.75">
      <c r="A480" s="54"/>
      <c r="B480" s="122"/>
      <c r="C480" s="73"/>
      <c r="D480" s="73"/>
      <c r="E480" s="73"/>
      <c r="F480" s="73"/>
      <c r="G480" s="54"/>
      <c r="H480" s="84"/>
      <c r="I480" s="84"/>
      <c r="J480" s="84"/>
      <c r="K480" s="78"/>
      <c r="L480" s="79"/>
      <c r="M480" s="79"/>
      <c r="N480" s="69"/>
      <c r="O480" s="69"/>
      <c r="P480" s="76"/>
      <c r="Q480" s="76"/>
      <c r="R480" s="76"/>
      <c r="S480" s="69"/>
      <c r="T480" s="79"/>
      <c r="U480" s="69"/>
      <c r="V480" s="69"/>
      <c r="W480" s="73"/>
      <c r="X480" s="69"/>
    </row>
    <row r="481" spans="1:24" s="20" customFormat="1" ht="12.75">
      <c r="A481" s="54"/>
      <c r="B481" s="122"/>
      <c r="C481" s="73"/>
      <c r="D481" s="73"/>
      <c r="E481" s="73"/>
      <c r="F481" s="73"/>
      <c r="G481" s="54"/>
      <c r="H481" s="84"/>
      <c r="I481" s="84"/>
      <c r="J481" s="84"/>
      <c r="K481" s="78"/>
      <c r="L481" s="79"/>
      <c r="M481" s="79"/>
      <c r="N481" s="69"/>
      <c r="O481" s="69"/>
      <c r="P481" s="76"/>
      <c r="Q481" s="76"/>
      <c r="R481" s="76"/>
      <c r="S481" s="69"/>
      <c r="T481" s="79"/>
      <c r="U481" s="69"/>
      <c r="V481" s="69"/>
      <c r="W481" s="73"/>
      <c r="X481" s="69"/>
    </row>
    <row r="482" spans="1:24" s="20" customFormat="1" ht="12.75">
      <c r="A482" s="54"/>
      <c r="B482" s="122"/>
      <c r="C482" s="73"/>
      <c r="D482" s="73"/>
      <c r="E482" s="73"/>
      <c r="F482" s="73"/>
      <c r="G482" s="54"/>
      <c r="H482" s="84"/>
      <c r="I482" s="84"/>
      <c r="J482" s="84"/>
      <c r="K482" s="78"/>
      <c r="L482" s="79"/>
      <c r="M482" s="79"/>
      <c r="N482" s="69"/>
      <c r="O482" s="69"/>
      <c r="P482" s="76"/>
      <c r="Q482" s="76"/>
      <c r="R482" s="76"/>
      <c r="S482" s="69"/>
      <c r="T482" s="79"/>
      <c r="U482" s="69"/>
      <c r="V482" s="69"/>
      <c r="W482" s="73"/>
      <c r="X482" s="69"/>
    </row>
    <row r="483" spans="1:24" s="20" customFormat="1" ht="12.75">
      <c r="A483" s="54"/>
      <c r="B483" s="122"/>
      <c r="C483" s="73"/>
      <c r="D483" s="73"/>
      <c r="E483" s="73"/>
      <c r="F483" s="73"/>
      <c r="G483" s="54"/>
      <c r="H483" s="84"/>
      <c r="I483" s="84"/>
      <c r="J483" s="84"/>
      <c r="K483" s="78"/>
      <c r="L483" s="79"/>
      <c r="M483" s="79"/>
      <c r="N483" s="69"/>
      <c r="O483" s="69"/>
      <c r="P483" s="76"/>
      <c r="Q483" s="76"/>
      <c r="R483" s="76"/>
      <c r="S483" s="69"/>
      <c r="T483" s="79"/>
      <c r="U483" s="69"/>
      <c r="V483" s="69"/>
      <c r="W483" s="73"/>
      <c r="X483" s="69"/>
    </row>
    <row r="484" spans="1:24" s="20" customFormat="1" ht="12.75">
      <c r="A484" s="54"/>
      <c r="B484" s="122"/>
      <c r="C484" s="73"/>
      <c r="D484" s="73"/>
      <c r="E484" s="73"/>
      <c r="F484" s="73"/>
      <c r="G484" s="54"/>
      <c r="H484" s="84"/>
      <c r="I484" s="84"/>
      <c r="J484" s="84"/>
      <c r="K484" s="78"/>
      <c r="L484" s="79"/>
      <c r="M484" s="79"/>
      <c r="N484" s="69"/>
      <c r="O484" s="69"/>
      <c r="P484" s="76"/>
      <c r="Q484" s="76"/>
      <c r="R484" s="76"/>
      <c r="S484" s="69"/>
      <c r="T484" s="79"/>
      <c r="U484" s="69"/>
      <c r="V484" s="69"/>
      <c r="W484" s="73"/>
      <c r="X484" s="69"/>
    </row>
    <row r="485" spans="1:24" s="20" customFormat="1" ht="12.75">
      <c r="A485" s="54"/>
      <c r="B485" s="122"/>
      <c r="C485" s="73"/>
      <c r="D485" s="73"/>
      <c r="E485" s="73"/>
      <c r="F485" s="73"/>
      <c r="G485" s="54"/>
      <c r="H485" s="84"/>
      <c r="I485" s="84"/>
      <c r="J485" s="84"/>
      <c r="K485" s="78"/>
      <c r="L485" s="79"/>
      <c r="M485" s="79"/>
      <c r="N485" s="69"/>
      <c r="O485" s="69"/>
      <c r="P485" s="76"/>
      <c r="Q485" s="76"/>
      <c r="R485" s="76"/>
      <c r="S485" s="69"/>
      <c r="T485" s="79"/>
      <c r="U485" s="69"/>
      <c r="V485" s="69"/>
      <c r="W485" s="73"/>
      <c r="X485" s="69"/>
    </row>
    <row r="486" spans="1:24" s="20" customFormat="1" ht="12.75">
      <c r="A486" s="54"/>
      <c r="B486" s="122"/>
      <c r="C486" s="73"/>
      <c r="D486" s="73"/>
      <c r="E486" s="73"/>
      <c r="F486" s="73"/>
      <c r="G486" s="54"/>
      <c r="H486" s="84"/>
      <c r="I486" s="84"/>
      <c r="J486" s="84"/>
      <c r="K486" s="78"/>
      <c r="L486" s="79"/>
      <c r="M486" s="79"/>
      <c r="N486" s="69"/>
      <c r="O486" s="69"/>
      <c r="P486" s="76"/>
      <c r="Q486" s="76"/>
      <c r="R486" s="76"/>
      <c r="S486" s="69"/>
      <c r="T486" s="79"/>
      <c r="U486" s="69"/>
      <c r="V486" s="69"/>
      <c r="W486" s="73"/>
      <c r="X486" s="69"/>
    </row>
    <row r="487" spans="1:24" s="20" customFormat="1" ht="12.75">
      <c r="A487" s="54"/>
      <c r="B487" s="122"/>
      <c r="C487" s="73"/>
      <c r="D487" s="73"/>
      <c r="E487" s="73"/>
      <c r="F487" s="73"/>
      <c r="G487" s="54"/>
      <c r="H487" s="84"/>
      <c r="I487" s="84"/>
      <c r="J487" s="84"/>
      <c r="K487" s="78"/>
      <c r="L487" s="79"/>
      <c r="M487" s="79"/>
      <c r="N487" s="69"/>
      <c r="O487" s="69"/>
      <c r="P487" s="76"/>
      <c r="Q487" s="76"/>
      <c r="R487" s="76"/>
      <c r="S487" s="69"/>
      <c r="T487" s="79"/>
      <c r="U487" s="69"/>
      <c r="V487" s="69"/>
      <c r="W487" s="73"/>
      <c r="X487" s="69"/>
    </row>
    <row r="488" spans="1:24" s="20" customFormat="1" ht="12.75">
      <c r="A488" s="54"/>
      <c r="B488" s="122"/>
      <c r="C488" s="73"/>
      <c r="D488" s="73"/>
      <c r="E488" s="73"/>
      <c r="F488" s="73"/>
      <c r="G488" s="54"/>
      <c r="H488" s="84"/>
      <c r="I488" s="84"/>
      <c r="J488" s="84"/>
      <c r="K488" s="78"/>
      <c r="L488" s="79"/>
      <c r="M488" s="79"/>
      <c r="N488" s="69"/>
      <c r="O488" s="69"/>
      <c r="P488" s="76"/>
      <c r="Q488" s="76"/>
      <c r="R488" s="76"/>
      <c r="S488" s="69"/>
      <c r="T488" s="79"/>
      <c r="U488" s="69"/>
      <c r="V488" s="69"/>
      <c r="W488" s="73"/>
      <c r="X488" s="69"/>
    </row>
    <row r="489" spans="1:24" s="20" customFormat="1" ht="12.75">
      <c r="A489" s="54"/>
      <c r="B489" s="122"/>
      <c r="C489" s="73"/>
      <c r="D489" s="73"/>
      <c r="E489" s="73"/>
      <c r="F489" s="73"/>
      <c r="G489" s="54"/>
      <c r="H489" s="84"/>
      <c r="I489" s="84"/>
      <c r="J489" s="84"/>
      <c r="K489" s="78"/>
      <c r="L489" s="79"/>
      <c r="M489" s="79"/>
      <c r="N489" s="69"/>
      <c r="O489" s="69"/>
      <c r="P489" s="76"/>
      <c r="Q489" s="76"/>
      <c r="R489" s="76"/>
      <c r="S489" s="69"/>
      <c r="T489" s="79"/>
      <c r="U489" s="69"/>
      <c r="V489" s="69"/>
      <c r="W489" s="73"/>
      <c r="X489" s="69"/>
    </row>
    <row r="490" spans="1:24" s="20" customFormat="1" ht="12.75">
      <c r="A490" s="54"/>
      <c r="B490" s="122"/>
      <c r="C490" s="73"/>
      <c r="D490" s="73"/>
      <c r="E490" s="73"/>
      <c r="F490" s="73"/>
      <c r="G490" s="54"/>
      <c r="H490" s="84"/>
      <c r="I490" s="84"/>
      <c r="J490" s="84"/>
      <c r="K490" s="78"/>
      <c r="L490" s="79"/>
      <c r="M490" s="79"/>
      <c r="N490" s="69"/>
      <c r="O490" s="69"/>
      <c r="P490" s="76"/>
      <c r="Q490" s="76"/>
      <c r="R490" s="76"/>
      <c r="S490" s="69"/>
      <c r="T490" s="79"/>
      <c r="U490" s="69"/>
      <c r="V490" s="69"/>
      <c r="W490" s="73"/>
      <c r="X490" s="69"/>
    </row>
    <row r="491" spans="1:24" s="20" customFormat="1" ht="12.75">
      <c r="A491" s="54"/>
      <c r="B491" s="122"/>
      <c r="C491" s="73"/>
      <c r="D491" s="73"/>
      <c r="E491" s="73"/>
      <c r="F491" s="73"/>
      <c r="G491" s="54"/>
      <c r="H491" s="84"/>
      <c r="I491" s="84"/>
      <c r="J491" s="84"/>
      <c r="K491" s="78"/>
      <c r="L491" s="79"/>
      <c r="M491" s="79"/>
      <c r="N491" s="69"/>
      <c r="O491" s="69"/>
      <c r="P491" s="76"/>
      <c r="Q491" s="76"/>
      <c r="R491" s="76"/>
      <c r="S491" s="69"/>
      <c r="T491" s="79"/>
      <c r="U491" s="69"/>
      <c r="V491" s="69"/>
      <c r="W491" s="73"/>
      <c r="X491" s="69"/>
    </row>
    <row r="492" spans="1:24" s="20" customFormat="1" ht="12.75">
      <c r="A492" s="54"/>
      <c r="B492" s="122"/>
      <c r="C492" s="73"/>
      <c r="D492" s="73"/>
      <c r="E492" s="73"/>
      <c r="F492" s="73"/>
      <c r="G492" s="54"/>
      <c r="H492" s="84"/>
      <c r="I492" s="84"/>
      <c r="J492" s="84"/>
      <c r="K492" s="78"/>
      <c r="L492" s="79"/>
      <c r="M492" s="79"/>
      <c r="N492" s="69"/>
      <c r="O492" s="69"/>
      <c r="P492" s="76"/>
      <c r="Q492" s="76"/>
      <c r="R492" s="76"/>
      <c r="S492" s="69"/>
      <c r="T492" s="79"/>
      <c r="U492" s="69"/>
      <c r="V492" s="69"/>
      <c r="W492" s="73"/>
      <c r="X492" s="69"/>
    </row>
    <row r="493" spans="1:24" s="20" customFormat="1" ht="12.75">
      <c r="A493" s="54"/>
      <c r="B493" s="122"/>
      <c r="C493" s="73"/>
      <c r="D493" s="73"/>
      <c r="E493" s="73"/>
      <c r="F493" s="73"/>
      <c r="G493" s="54"/>
      <c r="H493" s="84"/>
      <c r="I493" s="84"/>
      <c r="J493" s="84"/>
      <c r="K493" s="78"/>
      <c r="L493" s="79"/>
      <c r="M493" s="79"/>
      <c r="N493" s="69"/>
      <c r="O493" s="69"/>
      <c r="P493" s="76"/>
      <c r="Q493" s="76"/>
      <c r="R493" s="76"/>
      <c r="S493" s="69"/>
      <c r="T493" s="79"/>
      <c r="U493" s="69"/>
      <c r="V493" s="69"/>
      <c r="W493" s="73"/>
      <c r="X493" s="69"/>
    </row>
    <row r="494" spans="1:24" s="20" customFormat="1" ht="12.75">
      <c r="A494" s="54"/>
      <c r="B494" s="122"/>
      <c r="C494" s="73"/>
      <c r="D494" s="73"/>
      <c r="E494" s="73"/>
      <c r="F494" s="73"/>
      <c r="G494" s="54"/>
      <c r="H494" s="84"/>
      <c r="I494" s="84"/>
      <c r="J494" s="84"/>
      <c r="K494" s="78"/>
      <c r="L494" s="79"/>
      <c r="M494" s="79"/>
      <c r="N494" s="69"/>
      <c r="O494" s="69"/>
      <c r="P494" s="76"/>
      <c r="Q494" s="76"/>
      <c r="R494" s="76"/>
      <c r="S494" s="69"/>
      <c r="T494" s="79"/>
      <c r="U494" s="69"/>
      <c r="V494" s="69"/>
      <c r="W494" s="73"/>
      <c r="X494" s="69"/>
    </row>
    <row r="495" spans="1:24" s="20" customFormat="1" ht="12.75">
      <c r="A495" s="54"/>
      <c r="B495" s="122"/>
      <c r="C495" s="73"/>
      <c r="D495" s="73"/>
      <c r="E495" s="73"/>
      <c r="F495" s="73"/>
      <c r="G495" s="54"/>
      <c r="H495" s="84"/>
      <c r="I495" s="84"/>
      <c r="J495" s="84"/>
      <c r="K495" s="78"/>
      <c r="L495" s="79"/>
      <c r="M495" s="79"/>
      <c r="N495" s="69"/>
      <c r="O495" s="69"/>
      <c r="P495" s="76"/>
      <c r="Q495" s="76"/>
      <c r="R495" s="76"/>
      <c r="S495" s="69"/>
      <c r="T495" s="79"/>
      <c r="U495" s="69"/>
      <c r="V495" s="69"/>
      <c r="W495" s="73"/>
      <c r="X495" s="69"/>
    </row>
    <row r="496" spans="1:24" s="20" customFormat="1" ht="12.75">
      <c r="A496" s="54"/>
      <c r="B496" s="122"/>
      <c r="C496" s="73"/>
      <c r="D496" s="73"/>
      <c r="E496" s="73"/>
      <c r="F496" s="73"/>
      <c r="G496" s="54"/>
      <c r="H496" s="84"/>
      <c r="I496" s="84"/>
      <c r="J496" s="84"/>
      <c r="K496" s="78"/>
      <c r="L496" s="79"/>
      <c r="M496" s="79"/>
      <c r="N496" s="69"/>
      <c r="O496" s="69"/>
      <c r="P496" s="76"/>
      <c r="Q496" s="76"/>
      <c r="R496" s="76"/>
      <c r="S496" s="69"/>
      <c r="T496" s="79"/>
      <c r="U496" s="69"/>
      <c r="V496" s="69"/>
      <c r="W496" s="73"/>
      <c r="X496" s="69"/>
    </row>
    <row r="497" spans="1:24" s="20" customFormat="1" ht="12.75">
      <c r="A497" s="54"/>
      <c r="B497" s="122"/>
      <c r="C497" s="73"/>
      <c r="D497" s="73"/>
      <c r="E497" s="73"/>
      <c r="F497" s="73"/>
      <c r="G497" s="54"/>
      <c r="H497" s="84"/>
      <c r="I497" s="84"/>
      <c r="J497" s="84"/>
      <c r="K497" s="78"/>
      <c r="L497" s="79"/>
      <c r="M497" s="79"/>
      <c r="N497" s="69"/>
      <c r="O497" s="69"/>
      <c r="P497" s="76"/>
      <c r="Q497" s="76"/>
      <c r="R497" s="76"/>
      <c r="S497" s="69"/>
      <c r="T497" s="79"/>
      <c r="U497" s="69"/>
      <c r="V497" s="69"/>
      <c r="W497" s="73"/>
      <c r="X497" s="69"/>
    </row>
    <row r="498" spans="1:24" s="20" customFormat="1" ht="12.75">
      <c r="A498" s="54"/>
      <c r="B498" s="122"/>
      <c r="C498" s="73"/>
      <c r="D498" s="73"/>
      <c r="E498" s="73"/>
      <c r="F498" s="73"/>
      <c r="G498" s="54"/>
      <c r="H498" s="84"/>
      <c r="I498" s="84"/>
      <c r="J498" s="84"/>
      <c r="K498" s="78"/>
      <c r="L498" s="79"/>
      <c r="M498" s="79"/>
      <c r="N498" s="69"/>
      <c r="O498" s="69"/>
      <c r="P498" s="76"/>
      <c r="Q498" s="76"/>
      <c r="R498" s="76"/>
      <c r="S498" s="69"/>
      <c r="T498" s="79"/>
      <c r="U498" s="69"/>
      <c r="V498" s="69"/>
      <c r="W498" s="73"/>
      <c r="X498" s="69"/>
    </row>
    <row r="499" spans="1:24" s="20" customFormat="1" ht="12.75">
      <c r="A499" s="54"/>
      <c r="B499" s="122"/>
      <c r="C499" s="73"/>
      <c r="D499" s="73"/>
      <c r="E499" s="73"/>
      <c r="F499" s="73"/>
      <c r="G499" s="54"/>
      <c r="H499" s="84"/>
      <c r="I499" s="84"/>
      <c r="J499" s="84"/>
      <c r="K499" s="78"/>
      <c r="L499" s="79"/>
      <c r="M499" s="79"/>
      <c r="N499" s="69"/>
      <c r="O499" s="69"/>
      <c r="P499" s="76"/>
      <c r="Q499" s="76"/>
      <c r="R499" s="76"/>
      <c r="S499" s="69"/>
      <c r="T499" s="79"/>
      <c r="U499" s="69"/>
      <c r="V499" s="69"/>
      <c r="W499" s="73"/>
      <c r="X499" s="69"/>
    </row>
    <row r="500" spans="1:24" s="20" customFormat="1" ht="12.75">
      <c r="A500" s="54"/>
      <c r="B500" s="122"/>
      <c r="C500" s="73"/>
      <c r="D500" s="73"/>
      <c r="E500" s="73"/>
      <c r="F500" s="73"/>
      <c r="G500" s="54"/>
      <c r="H500" s="84"/>
      <c r="I500" s="84"/>
      <c r="J500" s="84"/>
      <c r="K500" s="78"/>
      <c r="L500" s="79"/>
      <c r="M500" s="79"/>
      <c r="N500" s="69"/>
      <c r="O500" s="69"/>
      <c r="P500" s="76"/>
      <c r="Q500" s="76"/>
      <c r="R500" s="76"/>
      <c r="S500" s="69"/>
      <c r="T500" s="79"/>
      <c r="U500" s="69"/>
      <c r="V500" s="69"/>
      <c r="W500" s="73"/>
      <c r="X500" s="69"/>
    </row>
    <row r="501" spans="1:24" s="20" customFormat="1" ht="12.75">
      <c r="A501" s="54"/>
      <c r="B501" s="122"/>
      <c r="C501" s="73"/>
      <c r="D501" s="73"/>
      <c r="E501" s="73"/>
      <c r="F501" s="73"/>
      <c r="G501" s="54"/>
      <c r="H501" s="84"/>
      <c r="I501" s="84"/>
      <c r="J501" s="84"/>
      <c r="K501" s="78"/>
      <c r="L501" s="79"/>
      <c r="M501" s="79"/>
      <c r="N501" s="69"/>
      <c r="O501" s="69"/>
      <c r="P501" s="76"/>
      <c r="Q501" s="76"/>
      <c r="R501" s="76"/>
      <c r="S501" s="69"/>
      <c r="T501" s="79"/>
      <c r="U501" s="69"/>
      <c r="V501" s="69"/>
      <c r="W501" s="73"/>
      <c r="X501" s="69"/>
    </row>
    <row r="502" spans="1:24" s="20" customFormat="1" ht="12.75">
      <c r="A502" s="54"/>
      <c r="B502" s="122"/>
      <c r="C502" s="73"/>
      <c r="D502" s="73"/>
      <c r="E502" s="73"/>
      <c r="F502" s="73"/>
      <c r="G502" s="54"/>
      <c r="H502" s="84"/>
      <c r="I502" s="84"/>
      <c r="J502" s="84"/>
      <c r="K502" s="78"/>
      <c r="L502" s="79"/>
      <c r="M502" s="79"/>
      <c r="N502" s="69"/>
      <c r="O502" s="69"/>
      <c r="P502" s="76"/>
      <c r="Q502" s="76"/>
      <c r="R502" s="76"/>
      <c r="S502" s="69"/>
      <c r="T502" s="79"/>
      <c r="U502" s="69"/>
      <c r="V502" s="69"/>
      <c r="W502" s="73"/>
      <c r="X502" s="69"/>
    </row>
    <row r="503" spans="1:24" s="20" customFormat="1" ht="12.75">
      <c r="A503" s="54"/>
      <c r="B503" s="122"/>
      <c r="C503" s="73"/>
      <c r="D503" s="73"/>
      <c r="E503" s="73"/>
      <c r="F503" s="73"/>
      <c r="G503" s="54"/>
      <c r="H503" s="84"/>
      <c r="I503" s="84"/>
      <c r="J503" s="84"/>
      <c r="K503" s="78"/>
      <c r="L503" s="79"/>
      <c r="M503" s="79"/>
      <c r="N503" s="69"/>
      <c r="O503" s="69"/>
      <c r="P503" s="76"/>
      <c r="Q503" s="76"/>
      <c r="R503" s="76"/>
      <c r="S503" s="69"/>
      <c r="T503" s="79"/>
      <c r="U503" s="69"/>
      <c r="V503" s="69"/>
      <c r="W503" s="73"/>
      <c r="X503" s="69"/>
    </row>
    <row r="504" spans="1:24" s="20" customFormat="1" ht="12.75">
      <c r="A504" s="54"/>
      <c r="B504" s="122"/>
      <c r="C504" s="73"/>
      <c r="D504" s="73"/>
      <c r="E504" s="73"/>
      <c r="F504" s="73"/>
      <c r="G504" s="54"/>
      <c r="H504" s="84"/>
      <c r="I504" s="84"/>
      <c r="J504" s="84"/>
      <c r="K504" s="78"/>
      <c r="L504" s="79"/>
      <c r="M504" s="79"/>
      <c r="N504" s="69"/>
      <c r="O504" s="69"/>
      <c r="P504" s="76"/>
      <c r="Q504" s="76"/>
      <c r="R504" s="76"/>
      <c r="S504" s="69"/>
      <c r="T504" s="79"/>
      <c r="U504" s="69"/>
      <c r="V504" s="69"/>
      <c r="W504" s="73"/>
      <c r="X504" s="69"/>
    </row>
    <row r="505" spans="1:24" s="20" customFormat="1" ht="12.75">
      <c r="A505" s="54"/>
      <c r="B505" s="122"/>
      <c r="C505" s="73"/>
      <c r="D505" s="73"/>
      <c r="E505" s="73"/>
      <c r="F505" s="73"/>
      <c r="G505" s="54"/>
      <c r="H505" s="84"/>
      <c r="I505" s="84"/>
      <c r="J505" s="84"/>
      <c r="K505" s="78"/>
      <c r="L505" s="79"/>
      <c r="M505" s="79"/>
      <c r="N505" s="69"/>
      <c r="O505" s="69"/>
      <c r="P505" s="76"/>
      <c r="Q505" s="76"/>
      <c r="R505" s="76"/>
      <c r="S505" s="69"/>
      <c r="T505" s="79"/>
      <c r="U505" s="69"/>
      <c r="V505" s="69"/>
      <c r="W505" s="73"/>
      <c r="X505" s="69"/>
    </row>
    <row r="506" spans="1:24" s="20" customFormat="1" ht="12.75">
      <c r="A506" s="54"/>
      <c r="B506" s="122"/>
      <c r="C506" s="73"/>
      <c r="D506" s="73"/>
      <c r="E506" s="73"/>
      <c r="F506" s="73"/>
      <c r="G506" s="54"/>
      <c r="H506" s="84"/>
      <c r="I506" s="84"/>
      <c r="J506" s="84"/>
      <c r="K506" s="78"/>
      <c r="L506" s="79"/>
      <c r="M506" s="79"/>
      <c r="N506" s="69"/>
      <c r="O506" s="69"/>
      <c r="P506" s="76"/>
      <c r="Q506" s="76"/>
      <c r="R506" s="76"/>
      <c r="S506" s="69"/>
      <c r="T506" s="79"/>
      <c r="U506" s="69"/>
      <c r="V506" s="69"/>
      <c r="W506" s="73"/>
      <c r="X506" s="69"/>
    </row>
    <row r="507" spans="1:24" s="20" customFormat="1" ht="12.75">
      <c r="A507" s="54"/>
      <c r="B507" s="122"/>
      <c r="C507" s="73"/>
      <c r="D507" s="73"/>
      <c r="E507" s="73"/>
      <c r="F507" s="73"/>
      <c r="G507" s="54"/>
      <c r="H507" s="84"/>
      <c r="I507" s="84"/>
      <c r="J507" s="84"/>
      <c r="K507" s="78"/>
      <c r="L507" s="79"/>
      <c r="M507" s="79"/>
      <c r="N507" s="69"/>
      <c r="O507" s="69"/>
      <c r="P507" s="76"/>
      <c r="Q507" s="76"/>
      <c r="R507" s="76"/>
      <c r="S507" s="69"/>
      <c r="T507" s="79"/>
      <c r="U507" s="69"/>
      <c r="V507" s="69"/>
      <c r="W507" s="73"/>
      <c r="X507" s="69"/>
    </row>
    <row r="508" spans="1:24" s="20" customFormat="1" ht="12.75">
      <c r="A508" s="54"/>
      <c r="B508" s="122"/>
      <c r="C508" s="73"/>
      <c r="D508" s="73"/>
      <c r="E508" s="73"/>
      <c r="F508" s="73"/>
      <c r="G508" s="54"/>
      <c r="H508" s="84"/>
      <c r="I508" s="84"/>
      <c r="J508" s="84"/>
      <c r="K508" s="78"/>
      <c r="L508" s="79"/>
      <c r="M508" s="79"/>
      <c r="N508" s="69"/>
      <c r="O508" s="69"/>
      <c r="P508" s="76"/>
      <c r="Q508" s="76"/>
      <c r="R508" s="76"/>
      <c r="S508" s="69"/>
      <c r="T508" s="79"/>
      <c r="U508" s="69"/>
      <c r="V508" s="69"/>
      <c r="W508" s="73"/>
      <c r="X508" s="69"/>
    </row>
    <row r="509" spans="1:24" s="20" customFormat="1" ht="12.75">
      <c r="A509" s="54"/>
      <c r="B509" s="122"/>
      <c r="C509" s="73"/>
      <c r="D509" s="73"/>
      <c r="E509" s="73"/>
      <c r="F509" s="73"/>
      <c r="G509" s="54"/>
      <c r="H509" s="84"/>
      <c r="I509" s="84"/>
      <c r="J509" s="84"/>
      <c r="K509" s="78"/>
      <c r="L509" s="79"/>
      <c r="M509" s="79"/>
      <c r="N509" s="69"/>
      <c r="O509" s="69"/>
      <c r="P509" s="76"/>
      <c r="Q509" s="76"/>
      <c r="R509" s="76"/>
      <c r="S509" s="69"/>
      <c r="T509" s="79"/>
      <c r="U509" s="69"/>
      <c r="V509" s="69"/>
      <c r="W509" s="73"/>
      <c r="X509" s="69"/>
    </row>
    <row r="510" spans="1:24" s="20" customFormat="1" ht="12.75">
      <c r="A510" s="54"/>
      <c r="B510" s="122"/>
      <c r="C510" s="73"/>
      <c r="D510" s="73"/>
      <c r="E510" s="73"/>
      <c r="F510" s="73"/>
      <c r="G510" s="54"/>
      <c r="H510" s="84"/>
      <c r="I510" s="84"/>
      <c r="J510" s="84"/>
      <c r="K510" s="78"/>
      <c r="L510" s="79"/>
      <c r="M510" s="79"/>
      <c r="N510" s="69"/>
      <c r="O510" s="69"/>
      <c r="P510" s="76"/>
      <c r="Q510" s="76"/>
      <c r="R510" s="76"/>
      <c r="S510" s="69"/>
      <c r="T510" s="79"/>
      <c r="U510" s="69"/>
      <c r="V510" s="69"/>
      <c r="W510" s="73"/>
      <c r="X510" s="69"/>
    </row>
    <row r="511" spans="1:24" s="20" customFormat="1" ht="12.75">
      <c r="A511" s="54"/>
      <c r="B511" s="122"/>
      <c r="C511" s="73"/>
      <c r="D511" s="73"/>
      <c r="E511" s="73"/>
      <c r="F511" s="73"/>
      <c r="G511" s="54"/>
      <c r="H511" s="84"/>
      <c r="I511" s="84"/>
      <c r="J511" s="84"/>
      <c r="K511" s="78"/>
      <c r="L511" s="79"/>
      <c r="M511" s="79"/>
      <c r="N511" s="69"/>
      <c r="O511" s="69"/>
      <c r="P511" s="76"/>
      <c r="Q511" s="76"/>
      <c r="R511" s="76"/>
      <c r="S511" s="69"/>
      <c r="T511" s="79"/>
      <c r="U511" s="69"/>
      <c r="V511" s="69"/>
      <c r="W511" s="73"/>
      <c r="X511" s="69"/>
    </row>
    <row r="512" spans="1:24" s="20" customFormat="1" ht="12.75">
      <c r="A512" s="54"/>
      <c r="B512" s="122"/>
      <c r="C512" s="73"/>
      <c r="D512" s="73"/>
      <c r="E512" s="73"/>
      <c r="F512" s="73"/>
      <c r="G512" s="54"/>
      <c r="H512" s="84"/>
      <c r="I512" s="84"/>
      <c r="J512" s="84"/>
      <c r="K512" s="78"/>
      <c r="L512" s="79"/>
      <c r="M512" s="79"/>
      <c r="N512" s="69"/>
      <c r="O512" s="69"/>
      <c r="P512" s="76"/>
      <c r="Q512" s="76"/>
      <c r="R512" s="76"/>
      <c r="S512" s="69"/>
      <c r="T512" s="79"/>
      <c r="U512" s="69"/>
      <c r="V512" s="69"/>
      <c r="W512" s="73"/>
      <c r="X512" s="69"/>
    </row>
    <row r="513" spans="1:24" s="20" customFormat="1" ht="12.75">
      <c r="A513" s="54"/>
      <c r="B513" s="122"/>
      <c r="C513" s="73"/>
      <c r="D513" s="73"/>
      <c r="E513" s="73"/>
      <c r="F513" s="73"/>
      <c r="G513" s="54"/>
      <c r="H513" s="84"/>
      <c r="I513" s="84"/>
      <c r="J513" s="84"/>
      <c r="K513" s="78"/>
      <c r="L513" s="79"/>
      <c r="M513" s="79"/>
      <c r="N513" s="69"/>
      <c r="O513" s="69"/>
      <c r="P513" s="76"/>
      <c r="Q513" s="76"/>
      <c r="R513" s="76"/>
      <c r="S513" s="69"/>
      <c r="T513" s="79"/>
      <c r="U513" s="69"/>
      <c r="V513" s="69"/>
      <c r="W513" s="73"/>
      <c r="X513" s="69"/>
    </row>
    <row r="514" spans="1:24" s="20" customFormat="1" ht="12.75">
      <c r="A514" s="54"/>
      <c r="B514" s="122"/>
      <c r="C514" s="73"/>
      <c r="D514" s="73"/>
      <c r="E514" s="73"/>
      <c r="F514" s="73"/>
      <c r="G514" s="54"/>
      <c r="H514" s="84"/>
      <c r="I514" s="84"/>
      <c r="J514" s="84"/>
      <c r="K514" s="78"/>
      <c r="L514" s="79"/>
      <c r="M514" s="79"/>
      <c r="N514" s="69"/>
      <c r="O514" s="69"/>
      <c r="P514" s="76"/>
      <c r="Q514" s="76"/>
      <c r="R514" s="76"/>
      <c r="S514" s="69"/>
      <c r="T514" s="79"/>
      <c r="U514" s="69"/>
      <c r="V514" s="69"/>
      <c r="W514" s="73"/>
      <c r="X514" s="69"/>
    </row>
    <row r="515" spans="1:24" s="20" customFormat="1" ht="12.75">
      <c r="A515" s="54"/>
      <c r="B515" s="122"/>
      <c r="C515" s="73"/>
      <c r="D515" s="73"/>
      <c r="E515" s="73"/>
      <c r="F515" s="73"/>
      <c r="G515" s="54"/>
      <c r="H515" s="84"/>
      <c r="I515" s="84"/>
      <c r="J515" s="84"/>
      <c r="K515" s="78"/>
      <c r="L515" s="79"/>
      <c r="M515" s="79"/>
      <c r="N515" s="69"/>
      <c r="O515" s="69"/>
      <c r="P515" s="76"/>
      <c r="Q515" s="76"/>
      <c r="R515" s="76"/>
      <c r="S515" s="69"/>
      <c r="T515" s="79"/>
      <c r="U515" s="69"/>
      <c r="V515" s="69"/>
      <c r="W515" s="73"/>
      <c r="X515" s="69"/>
    </row>
    <row r="516" spans="1:24" s="20" customFormat="1" ht="12.75">
      <c r="A516" s="54"/>
      <c r="B516" s="122"/>
      <c r="C516" s="73"/>
      <c r="D516" s="73"/>
      <c r="E516" s="73"/>
      <c r="F516" s="73"/>
      <c r="G516" s="54"/>
      <c r="H516" s="84"/>
      <c r="I516" s="84"/>
      <c r="J516" s="84"/>
      <c r="K516" s="78"/>
      <c r="L516" s="79"/>
      <c r="M516" s="79"/>
      <c r="N516" s="69"/>
      <c r="O516" s="69"/>
      <c r="P516" s="76"/>
      <c r="Q516" s="76"/>
      <c r="R516" s="76"/>
      <c r="S516" s="69"/>
      <c r="T516" s="79"/>
      <c r="U516" s="69"/>
      <c r="V516" s="69"/>
      <c r="W516" s="73"/>
      <c r="X516" s="69"/>
    </row>
    <row r="517" spans="1:24" s="20" customFormat="1" ht="12.75">
      <c r="A517" s="54"/>
      <c r="B517" s="122"/>
      <c r="C517" s="73"/>
      <c r="D517" s="73"/>
      <c r="E517" s="73"/>
      <c r="F517" s="73"/>
      <c r="G517" s="54"/>
      <c r="H517" s="84"/>
      <c r="I517" s="84"/>
      <c r="J517" s="84"/>
      <c r="K517" s="78"/>
      <c r="L517" s="79"/>
      <c r="M517" s="79"/>
      <c r="N517" s="69"/>
      <c r="O517" s="69"/>
      <c r="P517" s="76"/>
      <c r="Q517" s="76"/>
      <c r="R517" s="76"/>
      <c r="S517" s="69"/>
      <c r="T517" s="79"/>
      <c r="U517" s="69"/>
      <c r="V517" s="69"/>
      <c r="W517" s="73"/>
      <c r="X517" s="69"/>
    </row>
    <row r="518" spans="1:24" s="20" customFormat="1" ht="12.75">
      <c r="A518" s="54"/>
      <c r="B518" s="122"/>
      <c r="C518" s="73"/>
      <c r="D518" s="73"/>
      <c r="E518" s="73"/>
      <c r="F518" s="73"/>
      <c r="G518" s="54"/>
      <c r="H518" s="84"/>
      <c r="I518" s="84"/>
      <c r="J518" s="84"/>
      <c r="K518" s="78"/>
      <c r="L518" s="79"/>
      <c r="M518" s="79"/>
      <c r="N518" s="69"/>
      <c r="O518" s="69"/>
      <c r="P518" s="76"/>
      <c r="Q518" s="76"/>
      <c r="R518" s="76"/>
      <c r="S518" s="69"/>
      <c r="T518" s="79"/>
      <c r="U518" s="69"/>
      <c r="V518" s="69"/>
      <c r="W518" s="73"/>
      <c r="X518" s="69"/>
    </row>
    <row r="519" spans="1:24" s="20" customFormat="1" ht="12.75">
      <c r="A519" s="54"/>
      <c r="B519" s="122"/>
      <c r="C519" s="73"/>
      <c r="D519" s="73"/>
      <c r="E519" s="73"/>
      <c r="F519" s="73"/>
      <c r="G519" s="54"/>
      <c r="H519" s="84"/>
      <c r="I519" s="84"/>
      <c r="J519" s="84"/>
      <c r="K519" s="78"/>
      <c r="L519" s="79"/>
      <c r="M519" s="79"/>
      <c r="N519" s="69"/>
      <c r="O519" s="69"/>
      <c r="P519" s="76"/>
      <c r="Q519" s="76"/>
      <c r="R519" s="76"/>
      <c r="S519" s="69"/>
      <c r="T519" s="79"/>
      <c r="U519" s="69"/>
      <c r="V519" s="69"/>
      <c r="W519" s="73"/>
      <c r="X519" s="69"/>
    </row>
    <row r="520" spans="1:24" s="20" customFormat="1" ht="12.75">
      <c r="A520" s="54"/>
      <c r="B520" s="122"/>
      <c r="C520" s="73"/>
      <c r="D520" s="73"/>
      <c r="E520" s="73"/>
      <c r="F520" s="73"/>
      <c r="G520" s="54"/>
      <c r="H520" s="84"/>
      <c r="I520" s="84"/>
      <c r="J520" s="84"/>
      <c r="K520" s="78"/>
      <c r="L520" s="79"/>
      <c r="M520" s="79"/>
      <c r="N520" s="69"/>
      <c r="O520" s="69"/>
      <c r="P520" s="76"/>
      <c r="Q520" s="76"/>
      <c r="R520" s="76"/>
      <c r="S520" s="69"/>
      <c r="T520" s="79"/>
      <c r="U520" s="69"/>
      <c r="V520" s="69"/>
      <c r="W520" s="73"/>
      <c r="X520" s="69"/>
    </row>
    <row r="521" spans="1:24" s="20" customFormat="1" ht="12.75">
      <c r="A521" s="54"/>
      <c r="B521" s="122"/>
      <c r="C521" s="73"/>
      <c r="D521" s="73"/>
      <c r="E521" s="73"/>
      <c r="F521" s="73"/>
      <c r="G521" s="54"/>
      <c r="H521" s="84"/>
      <c r="I521" s="84"/>
      <c r="J521" s="84"/>
      <c r="K521" s="78"/>
      <c r="L521" s="79"/>
      <c r="M521" s="79"/>
      <c r="N521" s="69"/>
      <c r="O521" s="69"/>
      <c r="P521" s="76"/>
      <c r="Q521" s="76"/>
      <c r="R521" s="76"/>
      <c r="S521" s="69"/>
      <c r="T521" s="79"/>
      <c r="U521" s="69"/>
      <c r="V521" s="69"/>
      <c r="W521" s="73"/>
      <c r="X521" s="69"/>
    </row>
    <row r="522" spans="1:24" s="20" customFormat="1" ht="12.75">
      <c r="A522" s="54"/>
      <c r="B522" s="122"/>
      <c r="C522" s="73"/>
      <c r="D522" s="73"/>
      <c r="E522" s="73"/>
      <c r="F522" s="73"/>
      <c r="G522" s="54"/>
      <c r="H522" s="84"/>
      <c r="I522" s="84"/>
      <c r="J522" s="84"/>
      <c r="K522" s="78"/>
      <c r="L522" s="79"/>
      <c r="M522" s="79"/>
      <c r="N522" s="69"/>
      <c r="O522" s="69"/>
      <c r="P522" s="76"/>
      <c r="Q522" s="76"/>
      <c r="R522" s="76"/>
      <c r="S522" s="69"/>
      <c r="T522" s="79"/>
      <c r="U522" s="69"/>
      <c r="V522" s="69"/>
      <c r="W522" s="73"/>
      <c r="X522" s="69"/>
    </row>
    <row r="523" spans="1:24" s="20" customFormat="1" ht="12.75">
      <c r="A523" s="54"/>
      <c r="B523" s="122"/>
      <c r="C523" s="73"/>
      <c r="D523" s="73"/>
      <c r="E523" s="73"/>
      <c r="F523" s="73"/>
      <c r="G523" s="54"/>
      <c r="H523" s="84"/>
      <c r="I523" s="84"/>
      <c r="J523" s="84"/>
      <c r="K523" s="78"/>
      <c r="L523" s="79"/>
      <c r="M523" s="79"/>
      <c r="N523" s="69"/>
      <c r="O523" s="69"/>
      <c r="P523" s="76"/>
      <c r="Q523" s="76"/>
      <c r="R523" s="76"/>
      <c r="S523" s="69"/>
      <c r="T523" s="79"/>
      <c r="U523" s="69"/>
      <c r="V523" s="69"/>
      <c r="W523" s="73"/>
      <c r="X523" s="69"/>
    </row>
    <row r="524" spans="1:24" s="20" customFormat="1" ht="12.75">
      <c r="A524" s="54"/>
      <c r="B524" s="122"/>
      <c r="C524" s="73"/>
      <c r="D524" s="73"/>
      <c r="E524" s="73"/>
      <c r="F524" s="73"/>
      <c r="G524" s="54"/>
      <c r="H524" s="84"/>
      <c r="I524" s="84"/>
      <c r="J524" s="84"/>
      <c r="K524" s="78"/>
      <c r="L524" s="79"/>
      <c r="M524" s="79"/>
      <c r="N524" s="69"/>
      <c r="O524" s="69"/>
      <c r="P524" s="76"/>
      <c r="Q524" s="76"/>
      <c r="R524" s="76"/>
      <c r="S524" s="69"/>
      <c r="T524" s="79"/>
      <c r="U524" s="69"/>
      <c r="V524" s="69"/>
      <c r="W524" s="73"/>
      <c r="X524" s="69"/>
    </row>
    <row r="525" spans="1:24" s="20" customFormat="1" ht="12.75">
      <c r="A525" s="54"/>
      <c r="B525" s="122"/>
      <c r="C525" s="73"/>
      <c r="D525" s="73"/>
      <c r="E525" s="73"/>
      <c r="F525" s="73"/>
      <c r="G525" s="54"/>
      <c r="H525" s="84"/>
      <c r="I525" s="84"/>
      <c r="J525" s="84"/>
      <c r="K525" s="78"/>
      <c r="L525" s="79"/>
      <c r="M525" s="79"/>
      <c r="N525" s="69"/>
      <c r="O525" s="69"/>
      <c r="P525" s="76"/>
      <c r="Q525" s="76"/>
      <c r="R525" s="76"/>
      <c r="S525" s="69"/>
      <c r="T525" s="79"/>
      <c r="U525" s="69"/>
      <c r="V525" s="69"/>
      <c r="W525" s="73"/>
      <c r="X525" s="69"/>
    </row>
    <row r="526" spans="1:24" s="20" customFormat="1" ht="12.75">
      <c r="A526" s="54"/>
      <c r="B526" s="122"/>
      <c r="C526" s="73"/>
      <c r="D526" s="73"/>
      <c r="E526" s="73"/>
      <c r="F526" s="73"/>
      <c r="G526" s="54"/>
      <c r="H526" s="84"/>
      <c r="I526" s="84"/>
      <c r="J526" s="84"/>
      <c r="K526" s="78"/>
      <c r="L526" s="79"/>
      <c r="M526" s="79"/>
      <c r="N526" s="69"/>
      <c r="O526" s="69"/>
      <c r="P526" s="76"/>
      <c r="Q526" s="76"/>
      <c r="R526" s="76"/>
      <c r="S526" s="69"/>
      <c r="T526" s="79"/>
      <c r="U526" s="69"/>
      <c r="V526" s="69"/>
      <c r="W526" s="73"/>
      <c r="X526" s="69"/>
    </row>
    <row r="527" spans="1:24" s="20" customFormat="1" ht="12.75">
      <c r="A527" s="54"/>
      <c r="B527" s="122"/>
      <c r="C527" s="73"/>
      <c r="D527" s="73"/>
      <c r="E527" s="73"/>
      <c r="F527" s="73"/>
      <c r="G527" s="54"/>
      <c r="H527" s="84"/>
      <c r="I527" s="84"/>
      <c r="J527" s="84"/>
      <c r="K527" s="78"/>
      <c r="L527" s="79"/>
      <c r="M527" s="79"/>
      <c r="N527" s="69"/>
      <c r="O527" s="69"/>
      <c r="P527" s="76"/>
      <c r="Q527" s="76"/>
      <c r="R527" s="76"/>
      <c r="S527" s="69"/>
      <c r="T527" s="79"/>
      <c r="U527" s="69"/>
      <c r="V527" s="69"/>
      <c r="W527" s="73"/>
      <c r="X527" s="69"/>
    </row>
    <row r="528" spans="1:24" s="20" customFormat="1" ht="12.75">
      <c r="A528" s="54"/>
      <c r="B528" s="122"/>
      <c r="C528" s="73"/>
      <c r="D528" s="73"/>
      <c r="E528" s="73"/>
      <c r="F528" s="73"/>
      <c r="G528" s="54"/>
      <c r="H528" s="84"/>
      <c r="I528" s="84"/>
      <c r="J528" s="84"/>
      <c r="K528" s="78"/>
      <c r="L528" s="79"/>
      <c r="M528" s="79"/>
      <c r="N528" s="69"/>
      <c r="O528" s="69"/>
      <c r="P528" s="76"/>
      <c r="Q528" s="76"/>
      <c r="R528" s="76"/>
      <c r="S528" s="69"/>
      <c r="T528" s="79"/>
      <c r="U528" s="69"/>
      <c r="V528" s="69"/>
      <c r="W528" s="73"/>
      <c r="X528" s="69"/>
    </row>
    <row r="529" spans="1:24" s="20" customFormat="1" ht="12.75">
      <c r="A529" s="54"/>
      <c r="B529" s="122"/>
      <c r="C529" s="73"/>
      <c r="D529" s="73"/>
      <c r="E529" s="73"/>
      <c r="F529" s="73"/>
      <c r="G529" s="54"/>
      <c r="H529" s="84"/>
      <c r="I529" s="84"/>
      <c r="J529" s="84"/>
      <c r="K529" s="78"/>
      <c r="L529" s="79"/>
      <c r="M529" s="79"/>
      <c r="N529" s="69"/>
      <c r="O529" s="69"/>
      <c r="P529" s="76"/>
      <c r="Q529" s="76"/>
      <c r="R529" s="76"/>
      <c r="S529" s="69"/>
      <c r="T529" s="79"/>
      <c r="U529" s="69"/>
      <c r="V529" s="69"/>
      <c r="W529" s="73"/>
      <c r="X529" s="69"/>
    </row>
    <row r="530" spans="1:24" s="20" customFormat="1" ht="12.75">
      <c r="A530" s="54"/>
      <c r="B530" s="122"/>
      <c r="C530" s="73"/>
      <c r="D530" s="73"/>
      <c r="E530" s="73"/>
      <c r="F530" s="73"/>
      <c r="G530" s="54"/>
      <c r="H530" s="84"/>
      <c r="I530" s="84"/>
      <c r="J530" s="84"/>
      <c r="K530" s="78"/>
      <c r="L530" s="79"/>
      <c r="M530" s="79"/>
      <c r="N530" s="69"/>
      <c r="O530" s="69"/>
      <c r="P530" s="76"/>
      <c r="Q530" s="76"/>
      <c r="R530" s="76"/>
      <c r="S530" s="69"/>
      <c r="T530" s="79"/>
      <c r="U530" s="69"/>
      <c r="V530" s="69"/>
      <c r="W530" s="73"/>
      <c r="X530" s="69"/>
    </row>
    <row r="531" spans="1:24" s="20" customFormat="1" ht="12.75">
      <c r="A531" s="54"/>
      <c r="B531" s="122"/>
      <c r="C531" s="73"/>
      <c r="D531" s="73"/>
      <c r="E531" s="73"/>
      <c r="F531" s="73"/>
      <c r="G531" s="54"/>
      <c r="H531" s="84"/>
      <c r="I531" s="84"/>
      <c r="J531" s="84"/>
      <c r="K531" s="78"/>
      <c r="L531" s="79"/>
      <c r="M531" s="79"/>
      <c r="N531" s="69"/>
      <c r="O531" s="69"/>
      <c r="P531" s="76"/>
      <c r="Q531" s="76"/>
      <c r="R531" s="76"/>
      <c r="S531" s="69"/>
      <c r="T531" s="79"/>
      <c r="U531" s="69"/>
      <c r="V531" s="69"/>
      <c r="W531" s="73"/>
      <c r="X531" s="69"/>
    </row>
    <row r="532" spans="1:24" s="20" customFormat="1" ht="12.75">
      <c r="A532" s="54"/>
      <c r="B532" s="122"/>
      <c r="C532" s="73"/>
      <c r="D532" s="73"/>
      <c r="E532" s="73"/>
      <c r="F532" s="73"/>
      <c r="G532" s="54"/>
      <c r="H532" s="84"/>
      <c r="I532" s="84"/>
      <c r="J532" s="84"/>
      <c r="K532" s="78"/>
      <c r="L532" s="79"/>
      <c r="M532" s="79"/>
      <c r="N532" s="69"/>
      <c r="O532" s="69"/>
      <c r="P532" s="76"/>
      <c r="Q532" s="76"/>
      <c r="R532" s="76"/>
      <c r="S532" s="69"/>
      <c r="T532" s="79"/>
      <c r="U532" s="69"/>
      <c r="V532" s="69"/>
      <c r="W532" s="73"/>
      <c r="X532" s="69"/>
    </row>
    <row r="533" spans="1:24" s="20" customFormat="1" ht="12.75">
      <c r="A533" s="54"/>
      <c r="B533" s="122"/>
      <c r="C533" s="73"/>
      <c r="D533" s="73"/>
      <c r="E533" s="73"/>
      <c r="F533" s="73"/>
      <c r="G533" s="54"/>
      <c r="H533" s="84"/>
      <c r="I533" s="84"/>
      <c r="J533" s="84"/>
      <c r="K533" s="78"/>
      <c r="L533" s="79"/>
      <c r="M533" s="79"/>
      <c r="N533" s="69"/>
      <c r="O533" s="69"/>
      <c r="P533" s="76"/>
      <c r="Q533" s="76"/>
      <c r="R533" s="76"/>
      <c r="S533" s="69"/>
      <c r="T533" s="79"/>
      <c r="U533" s="69"/>
      <c r="V533" s="69"/>
      <c r="W533" s="73"/>
      <c r="X533" s="69"/>
    </row>
    <row r="534" spans="1:24" s="20" customFormat="1" ht="12.75">
      <c r="A534" s="54"/>
      <c r="B534" s="122"/>
      <c r="C534" s="73"/>
      <c r="D534" s="73"/>
      <c r="E534" s="73"/>
      <c r="F534" s="73"/>
      <c r="G534" s="54"/>
      <c r="H534" s="84"/>
      <c r="I534" s="84"/>
      <c r="J534" s="84"/>
      <c r="K534" s="78"/>
      <c r="L534" s="79"/>
      <c r="M534" s="79"/>
      <c r="N534" s="69"/>
      <c r="O534" s="69"/>
      <c r="P534" s="76"/>
      <c r="Q534" s="76"/>
      <c r="R534" s="76"/>
      <c r="S534" s="69"/>
      <c r="T534" s="79"/>
      <c r="U534" s="69"/>
      <c r="V534" s="69"/>
      <c r="W534" s="73"/>
      <c r="X534" s="69"/>
    </row>
    <row r="535" spans="1:24" s="20" customFormat="1" ht="12.75">
      <c r="A535" s="54"/>
      <c r="B535" s="122"/>
      <c r="C535" s="73"/>
      <c r="D535" s="73"/>
      <c r="E535" s="73"/>
      <c r="F535" s="73"/>
      <c r="G535" s="54"/>
      <c r="H535" s="84"/>
      <c r="I535" s="84"/>
      <c r="J535" s="84"/>
      <c r="K535" s="78"/>
      <c r="L535" s="79"/>
      <c r="M535" s="79"/>
      <c r="N535" s="69"/>
      <c r="O535" s="69"/>
      <c r="P535" s="76"/>
      <c r="Q535" s="76"/>
      <c r="R535" s="76"/>
      <c r="S535" s="69"/>
      <c r="T535" s="79"/>
      <c r="U535" s="69"/>
      <c r="V535" s="69"/>
      <c r="W535" s="73"/>
      <c r="X535" s="69"/>
    </row>
    <row r="536" spans="1:24" s="20" customFormat="1" ht="12.75">
      <c r="A536" s="54"/>
      <c r="B536" s="122"/>
      <c r="C536" s="73"/>
      <c r="D536" s="73"/>
      <c r="E536" s="73"/>
      <c r="F536" s="73"/>
      <c r="G536" s="54"/>
      <c r="H536" s="84"/>
      <c r="I536" s="84"/>
      <c r="J536" s="84"/>
      <c r="K536" s="78"/>
      <c r="L536" s="79"/>
      <c r="M536" s="79"/>
      <c r="N536" s="69"/>
      <c r="O536" s="69"/>
      <c r="P536" s="76"/>
      <c r="Q536" s="76"/>
      <c r="R536" s="76"/>
      <c r="S536" s="69"/>
      <c r="T536" s="79"/>
      <c r="U536" s="69"/>
      <c r="V536" s="69"/>
      <c r="W536" s="73"/>
      <c r="X536" s="69"/>
    </row>
    <row r="537" spans="1:24" s="20" customFormat="1" ht="12.75">
      <c r="A537" s="54"/>
      <c r="B537" s="122"/>
      <c r="C537" s="73"/>
      <c r="D537" s="73"/>
      <c r="E537" s="73"/>
      <c r="F537" s="73"/>
      <c r="G537" s="54"/>
      <c r="H537" s="84"/>
      <c r="I537" s="84"/>
      <c r="J537" s="84"/>
      <c r="K537" s="78"/>
      <c r="L537" s="79"/>
      <c r="M537" s="79"/>
      <c r="N537" s="69"/>
      <c r="O537" s="69"/>
      <c r="P537" s="76"/>
      <c r="Q537" s="76"/>
      <c r="R537" s="76"/>
      <c r="S537" s="69"/>
      <c r="T537" s="79"/>
      <c r="U537" s="69"/>
      <c r="V537" s="69"/>
      <c r="W537" s="73"/>
      <c r="X537" s="69"/>
    </row>
    <row r="538" spans="1:24" s="20" customFormat="1" ht="12.75">
      <c r="A538" s="54"/>
      <c r="B538" s="122"/>
      <c r="C538" s="73"/>
      <c r="D538" s="73"/>
      <c r="E538" s="73"/>
      <c r="F538" s="73"/>
      <c r="G538" s="54"/>
      <c r="H538" s="84"/>
      <c r="I538" s="84"/>
      <c r="J538" s="84"/>
      <c r="K538" s="78"/>
      <c r="L538" s="79"/>
      <c r="M538" s="79"/>
      <c r="N538" s="69"/>
      <c r="O538" s="69"/>
      <c r="P538" s="76"/>
      <c r="Q538" s="76"/>
      <c r="R538" s="76"/>
      <c r="S538" s="69"/>
      <c r="T538" s="79"/>
      <c r="U538" s="69"/>
      <c r="V538" s="69"/>
      <c r="W538" s="73"/>
      <c r="X538" s="69"/>
    </row>
    <row r="539" spans="1:24" s="20" customFormat="1" ht="12.75">
      <c r="A539" s="54"/>
      <c r="B539" s="122"/>
      <c r="C539" s="73"/>
      <c r="D539" s="73"/>
      <c r="E539" s="73"/>
      <c r="F539" s="73"/>
      <c r="G539" s="54"/>
      <c r="H539" s="84"/>
      <c r="I539" s="84"/>
      <c r="J539" s="84"/>
      <c r="K539" s="78"/>
      <c r="L539" s="79"/>
      <c r="M539" s="79"/>
      <c r="N539" s="69"/>
      <c r="O539" s="69"/>
      <c r="P539" s="76"/>
      <c r="Q539" s="76"/>
      <c r="R539" s="76"/>
      <c r="S539" s="69"/>
      <c r="T539" s="79"/>
      <c r="U539" s="69"/>
      <c r="V539" s="69"/>
      <c r="W539" s="73"/>
      <c r="X539" s="69"/>
    </row>
    <row r="540" spans="1:24" s="20" customFormat="1" ht="12.75">
      <c r="A540" s="54"/>
      <c r="B540" s="122"/>
      <c r="C540" s="73"/>
      <c r="D540" s="73"/>
      <c r="E540" s="73"/>
      <c r="F540" s="73"/>
      <c r="G540" s="54"/>
      <c r="H540" s="84"/>
      <c r="I540" s="84"/>
      <c r="J540" s="84"/>
      <c r="K540" s="78"/>
      <c r="L540" s="79"/>
      <c r="M540" s="79"/>
      <c r="N540" s="69"/>
      <c r="O540" s="69"/>
      <c r="P540" s="76"/>
      <c r="Q540" s="76"/>
      <c r="R540" s="76"/>
      <c r="S540" s="69"/>
      <c r="T540" s="79"/>
      <c r="U540" s="69"/>
      <c r="V540" s="69"/>
      <c r="W540" s="73"/>
      <c r="X540" s="69"/>
    </row>
    <row r="541" spans="1:24" s="20" customFormat="1" ht="12.75">
      <c r="A541" s="54"/>
      <c r="B541" s="122"/>
      <c r="C541" s="73"/>
      <c r="D541" s="73"/>
      <c r="E541" s="73"/>
      <c r="F541" s="73"/>
      <c r="G541" s="54"/>
      <c r="H541" s="84"/>
      <c r="I541" s="84"/>
      <c r="J541" s="84"/>
      <c r="K541" s="78"/>
      <c r="L541" s="79"/>
      <c r="M541" s="79"/>
      <c r="N541" s="69"/>
      <c r="O541" s="69"/>
      <c r="P541" s="76"/>
      <c r="Q541" s="76"/>
      <c r="R541" s="76"/>
      <c r="S541" s="69"/>
      <c r="T541" s="79"/>
      <c r="U541" s="69"/>
      <c r="V541" s="69"/>
      <c r="W541" s="73"/>
      <c r="X541" s="69"/>
    </row>
    <row r="542" spans="1:24" s="20" customFormat="1" ht="12.75">
      <c r="A542" s="54"/>
      <c r="B542" s="122"/>
      <c r="C542" s="73"/>
      <c r="D542" s="73"/>
      <c r="E542" s="73"/>
      <c r="F542" s="73"/>
      <c r="G542" s="54"/>
      <c r="H542" s="84"/>
      <c r="I542" s="84"/>
      <c r="J542" s="84"/>
      <c r="K542" s="78"/>
      <c r="L542" s="79"/>
      <c r="M542" s="79"/>
      <c r="N542" s="69"/>
      <c r="O542" s="69"/>
      <c r="P542" s="76"/>
      <c r="Q542" s="76"/>
      <c r="R542" s="76"/>
      <c r="S542" s="69"/>
      <c r="T542" s="79"/>
      <c r="U542" s="69"/>
      <c r="V542" s="69"/>
      <c r="W542" s="73"/>
      <c r="X542" s="69"/>
    </row>
    <row r="543" spans="1:24" s="20" customFormat="1" ht="12.75">
      <c r="A543" s="54"/>
      <c r="B543" s="122"/>
      <c r="C543" s="73"/>
      <c r="D543" s="73"/>
      <c r="E543" s="73"/>
      <c r="F543" s="73"/>
      <c r="G543" s="54"/>
      <c r="H543" s="84"/>
      <c r="I543" s="84"/>
      <c r="J543" s="84"/>
      <c r="K543" s="78"/>
      <c r="L543" s="79"/>
      <c r="M543" s="79"/>
      <c r="N543" s="69"/>
      <c r="O543" s="69"/>
      <c r="P543" s="76"/>
      <c r="Q543" s="76"/>
      <c r="R543" s="76"/>
      <c r="S543" s="69"/>
      <c r="T543" s="79"/>
      <c r="U543" s="69"/>
      <c r="V543" s="69"/>
      <c r="W543" s="73"/>
      <c r="X543" s="69"/>
    </row>
    <row r="544" spans="1:24" s="20" customFormat="1" ht="12.75">
      <c r="A544" s="54"/>
      <c r="B544" s="122"/>
      <c r="C544" s="73"/>
      <c r="D544" s="73"/>
      <c r="E544" s="73"/>
      <c r="F544" s="73"/>
      <c r="G544" s="54"/>
      <c r="H544" s="84"/>
      <c r="I544" s="84"/>
      <c r="J544" s="84"/>
      <c r="K544" s="78"/>
      <c r="L544" s="79"/>
      <c r="M544" s="79"/>
      <c r="N544" s="69"/>
      <c r="O544" s="69"/>
      <c r="P544" s="76"/>
      <c r="Q544" s="76"/>
      <c r="R544" s="76"/>
      <c r="S544" s="69"/>
      <c r="T544" s="79"/>
      <c r="U544" s="69"/>
      <c r="V544" s="69"/>
      <c r="W544" s="73"/>
      <c r="X544" s="69"/>
    </row>
    <row r="545" spans="1:24" s="20" customFormat="1" ht="12.75">
      <c r="A545" s="54"/>
      <c r="B545" s="122"/>
      <c r="C545" s="73"/>
      <c r="D545" s="73"/>
      <c r="E545" s="73"/>
      <c r="F545" s="73"/>
      <c r="G545" s="54"/>
      <c r="H545" s="84"/>
      <c r="I545" s="84"/>
      <c r="J545" s="84"/>
      <c r="K545" s="78"/>
      <c r="L545" s="79"/>
      <c r="M545" s="79"/>
      <c r="N545" s="69"/>
      <c r="O545" s="69"/>
      <c r="P545" s="76"/>
      <c r="Q545" s="76"/>
      <c r="R545" s="76"/>
      <c r="S545" s="69"/>
      <c r="T545" s="79"/>
      <c r="U545" s="69"/>
      <c r="V545" s="69"/>
      <c r="W545" s="73"/>
      <c r="X545" s="69"/>
    </row>
    <row r="546" spans="1:24" s="20" customFormat="1" ht="12.75">
      <c r="A546" s="54"/>
      <c r="B546" s="122"/>
      <c r="C546" s="73"/>
      <c r="D546" s="73"/>
      <c r="E546" s="73"/>
      <c r="F546" s="73"/>
      <c r="G546" s="54"/>
      <c r="H546" s="84"/>
      <c r="I546" s="84"/>
      <c r="J546" s="84"/>
      <c r="K546" s="78"/>
      <c r="L546" s="79"/>
      <c r="M546" s="79"/>
      <c r="N546" s="69"/>
      <c r="O546" s="69"/>
      <c r="P546" s="76"/>
      <c r="Q546" s="76"/>
      <c r="R546" s="76"/>
      <c r="S546" s="69"/>
      <c r="T546" s="79"/>
      <c r="U546" s="69"/>
      <c r="V546" s="69"/>
      <c r="W546" s="73"/>
      <c r="X546" s="69"/>
    </row>
    <row r="547" spans="1:24" s="20" customFormat="1" ht="12.75">
      <c r="A547" s="54"/>
      <c r="B547" s="122"/>
      <c r="C547" s="73"/>
      <c r="D547" s="73"/>
      <c r="E547" s="73"/>
      <c r="F547" s="73"/>
      <c r="G547" s="54"/>
      <c r="H547" s="84"/>
      <c r="I547" s="84"/>
      <c r="J547" s="84"/>
      <c r="K547" s="78"/>
      <c r="L547" s="79"/>
      <c r="M547" s="79"/>
      <c r="N547" s="69"/>
      <c r="O547" s="69"/>
      <c r="P547" s="76"/>
      <c r="Q547" s="76"/>
      <c r="R547" s="76"/>
      <c r="S547" s="69"/>
      <c r="T547" s="79"/>
      <c r="U547" s="69"/>
      <c r="V547" s="69"/>
      <c r="W547" s="73"/>
      <c r="X547" s="69"/>
    </row>
    <row r="548" spans="1:24" s="20" customFormat="1" ht="12.75">
      <c r="A548" s="54"/>
      <c r="B548" s="122"/>
      <c r="C548" s="73"/>
      <c r="D548" s="73"/>
      <c r="E548" s="73"/>
      <c r="F548" s="73"/>
      <c r="G548" s="54"/>
      <c r="H548" s="84"/>
      <c r="I548" s="84"/>
      <c r="J548" s="84"/>
      <c r="K548" s="78"/>
      <c r="L548" s="79"/>
      <c r="M548" s="79"/>
      <c r="N548" s="69"/>
      <c r="O548" s="69"/>
      <c r="P548" s="76"/>
      <c r="Q548" s="76"/>
      <c r="R548" s="76"/>
      <c r="S548" s="69"/>
      <c r="T548" s="79"/>
      <c r="U548" s="69"/>
      <c r="V548" s="69"/>
      <c r="W548" s="73"/>
      <c r="X548" s="69"/>
    </row>
    <row r="549" spans="1:24" s="20" customFormat="1" ht="12.75">
      <c r="A549" s="54"/>
      <c r="B549" s="122"/>
      <c r="C549" s="73"/>
      <c r="D549" s="73"/>
      <c r="E549" s="73"/>
      <c r="F549" s="73"/>
      <c r="G549" s="54"/>
      <c r="H549" s="84"/>
      <c r="I549" s="84"/>
      <c r="J549" s="84"/>
      <c r="K549" s="78"/>
      <c r="L549" s="79"/>
      <c r="M549" s="79"/>
      <c r="N549" s="69"/>
      <c r="O549" s="69"/>
      <c r="P549" s="76"/>
      <c r="Q549" s="76"/>
      <c r="R549" s="76"/>
      <c r="S549" s="69"/>
      <c r="T549" s="79"/>
      <c r="U549" s="69"/>
      <c r="V549" s="69"/>
      <c r="W549" s="73"/>
      <c r="X549" s="69"/>
    </row>
    <row r="550" spans="1:24" s="20" customFormat="1" ht="12.75">
      <c r="A550" s="54"/>
      <c r="B550" s="122"/>
      <c r="C550" s="73"/>
      <c r="D550" s="73"/>
      <c r="E550" s="73"/>
      <c r="F550" s="73"/>
      <c r="G550" s="54"/>
      <c r="H550" s="84"/>
      <c r="I550" s="84"/>
      <c r="J550" s="84"/>
      <c r="K550" s="78"/>
      <c r="L550" s="79"/>
      <c r="M550" s="79"/>
      <c r="N550" s="69"/>
      <c r="O550" s="69"/>
      <c r="P550" s="76"/>
      <c r="Q550" s="76"/>
      <c r="R550" s="76"/>
      <c r="S550" s="69"/>
      <c r="T550" s="79"/>
      <c r="U550" s="69"/>
      <c r="V550" s="69"/>
      <c r="W550" s="73"/>
      <c r="X550" s="69"/>
    </row>
    <row r="551" spans="1:24" s="20" customFormat="1" ht="12.75">
      <c r="A551" s="54"/>
      <c r="B551" s="122"/>
      <c r="C551" s="73"/>
      <c r="D551" s="73"/>
      <c r="E551" s="73"/>
      <c r="F551" s="73"/>
      <c r="G551" s="54"/>
      <c r="H551" s="84"/>
      <c r="I551" s="84"/>
      <c r="J551" s="84"/>
      <c r="K551" s="78"/>
      <c r="L551" s="79"/>
      <c r="M551" s="79"/>
      <c r="N551" s="69"/>
      <c r="O551" s="69"/>
      <c r="P551" s="76"/>
      <c r="Q551" s="76"/>
      <c r="R551" s="76"/>
      <c r="S551" s="69"/>
      <c r="T551" s="79"/>
      <c r="U551" s="69"/>
      <c r="V551" s="69"/>
      <c r="W551" s="73"/>
      <c r="X551" s="69"/>
    </row>
    <row r="552" spans="1:24" s="20" customFormat="1" ht="12.75">
      <c r="A552" s="54"/>
      <c r="B552" s="122"/>
      <c r="C552" s="73"/>
      <c r="D552" s="73"/>
      <c r="E552" s="73"/>
      <c r="F552" s="73"/>
      <c r="G552" s="54"/>
      <c r="H552" s="84"/>
      <c r="I552" s="84"/>
      <c r="J552" s="84"/>
      <c r="K552" s="78"/>
      <c r="L552" s="79"/>
      <c r="M552" s="79"/>
      <c r="N552" s="69"/>
      <c r="O552" s="69"/>
      <c r="P552" s="76"/>
      <c r="Q552" s="76"/>
      <c r="R552" s="76"/>
      <c r="S552" s="69"/>
      <c r="T552" s="79"/>
      <c r="U552" s="69"/>
      <c r="V552" s="69"/>
      <c r="W552" s="73"/>
      <c r="X552" s="69"/>
    </row>
    <row r="553" spans="1:24" s="20" customFormat="1" ht="12.75">
      <c r="A553" s="54"/>
      <c r="B553" s="122"/>
      <c r="C553" s="73"/>
      <c r="D553" s="73"/>
      <c r="E553" s="73"/>
      <c r="F553" s="73"/>
      <c r="G553" s="54"/>
      <c r="H553" s="84"/>
      <c r="I553" s="84"/>
      <c r="J553" s="84"/>
      <c r="K553" s="78"/>
      <c r="L553" s="79"/>
      <c r="M553" s="79"/>
      <c r="N553" s="69"/>
      <c r="O553" s="69"/>
      <c r="P553" s="76"/>
      <c r="Q553" s="76"/>
      <c r="R553" s="76"/>
      <c r="S553" s="69"/>
      <c r="T553" s="79"/>
      <c r="U553" s="69"/>
      <c r="V553" s="69"/>
      <c r="W553" s="73"/>
      <c r="X553" s="69"/>
    </row>
    <row r="554" spans="1:24" s="20" customFormat="1" ht="12.75">
      <c r="A554" s="54"/>
      <c r="B554" s="122"/>
      <c r="C554" s="73"/>
      <c r="D554" s="73"/>
      <c r="E554" s="73"/>
      <c r="F554" s="73"/>
      <c r="G554" s="54"/>
      <c r="H554" s="84"/>
      <c r="I554" s="84"/>
      <c r="J554" s="84"/>
      <c r="K554" s="78"/>
      <c r="L554" s="79"/>
      <c r="M554" s="79"/>
      <c r="N554" s="69"/>
      <c r="O554" s="69"/>
      <c r="P554" s="76"/>
      <c r="Q554" s="76"/>
      <c r="R554" s="76"/>
      <c r="S554" s="69"/>
      <c r="T554" s="79"/>
      <c r="U554" s="69"/>
      <c r="V554" s="69"/>
      <c r="W554" s="73"/>
      <c r="X554" s="69"/>
    </row>
    <row r="555" spans="1:24" s="20" customFormat="1" ht="12.75">
      <c r="A555" s="54"/>
      <c r="B555" s="122"/>
      <c r="C555" s="73"/>
      <c r="D555" s="73"/>
      <c r="E555" s="73"/>
      <c r="F555" s="73"/>
      <c r="G555" s="54"/>
      <c r="H555" s="84"/>
      <c r="I555" s="84"/>
      <c r="J555" s="84"/>
      <c r="K555" s="78"/>
      <c r="L555" s="79"/>
      <c r="M555" s="79"/>
      <c r="N555" s="69"/>
      <c r="O555" s="69"/>
      <c r="P555" s="76"/>
      <c r="Q555" s="76"/>
      <c r="R555" s="76"/>
      <c r="S555" s="69"/>
      <c r="T555" s="79"/>
      <c r="U555" s="69"/>
      <c r="V555" s="69"/>
      <c r="W555" s="73"/>
      <c r="X555" s="69"/>
    </row>
    <row r="556" spans="1:24" s="20" customFormat="1" ht="12.75">
      <c r="A556" s="54"/>
      <c r="B556" s="122"/>
      <c r="C556" s="73"/>
      <c r="D556" s="73"/>
      <c r="E556" s="73"/>
      <c r="F556" s="73"/>
      <c r="G556" s="54"/>
      <c r="H556" s="84"/>
      <c r="I556" s="84"/>
      <c r="J556" s="84"/>
      <c r="K556" s="78"/>
      <c r="L556" s="79"/>
      <c r="M556" s="79"/>
      <c r="N556" s="69"/>
      <c r="O556" s="69"/>
      <c r="P556" s="76"/>
      <c r="Q556" s="76"/>
      <c r="R556" s="76"/>
      <c r="S556" s="69"/>
      <c r="T556" s="79"/>
      <c r="U556" s="69"/>
      <c r="V556" s="69"/>
      <c r="W556" s="73"/>
      <c r="X556" s="69"/>
    </row>
    <row r="557" spans="1:24" s="20" customFormat="1" ht="12.75">
      <c r="A557" s="54"/>
      <c r="B557" s="122"/>
      <c r="C557" s="73"/>
      <c r="D557" s="73"/>
      <c r="E557" s="73"/>
      <c r="F557" s="73"/>
      <c r="G557" s="54"/>
      <c r="H557" s="84"/>
      <c r="I557" s="84"/>
      <c r="J557" s="84"/>
      <c r="K557" s="78"/>
      <c r="L557" s="79"/>
      <c r="M557" s="79"/>
      <c r="N557" s="69"/>
      <c r="O557" s="69"/>
      <c r="P557" s="76"/>
      <c r="Q557" s="76"/>
      <c r="R557" s="76"/>
      <c r="S557" s="69"/>
      <c r="T557" s="79"/>
      <c r="U557" s="69"/>
      <c r="V557" s="69"/>
      <c r="W557" s="73"/>
      <c r="X557" s="69"/>
    </row>
    <row r="558" spans="1:24" s="20" customFormat="1" ht="12.75">
      <c r="A558" s="54"/>
      <c r="B558" s="122"/>
      <c r="C558" s="73"/>
      <c r="D558" s="73"/>
      <c r="E558" s="73"/>
      <c r="F558" s="73"/>
      <c r="G558" s="54"/>
      <c r="H558" s="84"/>
      <c r="I558" s="84"/>
      <c r="J558" s="84"/>
      <c r="K558" s="78"/>
      <c r="L558" s="79"/>
      <c r="M558" s="79"/>
      <c r="N558" s="69"/>
      <c r="O558" s="69"/>
      <c r="P558" s="76"/>
      <c r="Q558" s="76"/>
      <c r="R558" s="76"/>
      <c r="S558" s="69"/>
      <c r="T558" s="79"/>
      <c r="U558" s="69"/>
      <c r="V558" s="69"/>
      <c r="W558" s="73"/>
      <c r="X558" s="69"/>
    </row>
    <row r="559" spans="1:24" s="20" customFormat="1" ht="12.75">
      <c r="A559" s="54"/>
      <c r="B559" s="122"/>
      <c r="C559" s="73"/>
      <c r="D559" s="73"/>
      <c r="E559" s="73"/>
      <c r="F559" s="73"/>
      <c r="G559" s="54"/>
      <c r="H559" s="84"/>
      <c r="I559" s="84"/>
      <c r="J559" s="84"/>
      <c r="K559" s="78"/>
      <c r="L559" s="79"/>
      <c r="M559" s="79"/>
      <c r="N559" s="69"/>
      <c r="O559" s="69"/>
      <c r="P559" s="76"/>
      <c r="Q559" s="76"/>
      <c r="R559" s="76"/>
      <c r="S559" s="69"/>
      <c r="T559" s="79"/>
      <c r="U559" s="69"/>
      <c r="V559" s="69"/>
      <c r="W559" s="73"/>
      <c r="X559" s="69"/>
    </row>
    <row r="560" spans="1:24" s="20" customFormat="1" ht="12.75">
      <c r="A560" s="54"/>
      <c r="B560" s="122"/>
      <c r="C560" s="73"/>
      <c r="D560" s="73"/>
      <c r="E560" s="73"/>
      <c r="F560" s="73"/>
      <c r="G560" s="54"/>
      <c r="H560" s="84"/>
      <c r="I560" s="84"/>
      <c r="J560" s="84"/>
      <c r="K560" s="78"/>
      <c r="L560" s="79"/>
      <c r="M560" s="79"/>
      <c r="N560" s="69"/>
      <c r="O560" s="69"/>
      <c r="P560" s="76"/>
      <c r="Q560" s="76"/>
      <c r="R560" s="76"/>
      <c r="S560" s="69"/>
      <c r="T560" s="79"/>
      <c r="U560" s="69"/>
      <c r="V560" s="69"/>
      <c r="W560" s="73"/>
      <c r="X560" s="69"/>
    </row>
    <row r="561" spans="1:24" s="20" customFormat="1" ht="12.75">
      <c r="A561" s="54"/>
      <c r="B561" s="122"/>
      <c r="C561" s="73"/>
      <c r="D561" s="73"/>
      <c r="E561" s="73"/>
      <c r="F561" s="73"/>
      <c r="G561" s="54"/>
      <c r="H561" s="84"/>
      <c r="I561" s="84"/>
      <c r="J561" s="84"/>
      <c r="K561" s="78"/>
      <c r="L561" s="79"/>
      <c r="M561" s="79"/>
      <c r="N561" s="69"/>
      <c r="O561" s="69"/>
      <c r="P561" s="76"/>
      <c r="Q561" s="76"/>
      <c r="R561" s="76"/>
      <c r="S561" s="69"/>
      <c r="T561" s="79"/>
      <c r="U561" s="69"/>
      <c r="V561" s="69"/>
      <c r="W561" s="73"/>
      <c r="X561" s="69"/>
    </row>
    <row r="562" spans="1:24" s="20" customFormat="1" ht="12.75">
      <c r="A562" s="54"/>
      <c r="B562" s="122"/>
      <c r="C562" s="73"/>
      <c r="D562" s="73"/>
      <c r="E562" s="73"/>
      <c r="F562" s="73"/>
      <c r="G562" s="54"/>
      <c r="H562" s="84"/>
      <c r="I562" s="84"/>
      <c r="J562" s="84"/>
      <c r="K562" s="78"/>
      <c r="L562" s="79"/>
      <c r="M562" s="79"/>
      <c r="N562" s="69"/>
      <c r="O562" s="69"/>
      <c r="P562" s="76"/>
      <c r="Q562" s="76"/>
      <c r="R562" s="76"/>
      <c r="S562" s="69"/>
      <c r="T562" s="79"/>
      <c r="U562" s="69"/>
      <c r="V562" s="69"/>
      <c r="W562" s="73"/>
      <c r="X562" s="69"/>
    </row>
    <row r="563" spans="1:24" s="20" customFormat="1" ht="12.75">
      <c r="A563" s="54"/>
      <c r="B563" s="122"/>
      <c r="C563" s="73"/>
      <c r="D563" s="73"/>
      <c r="E563" s="73"/>
      <c r="F563" s="73"/>
      <c r="G563" s="54"/>
      <c r="H563" s="84"/>
      <c r="I563" s="84"/>
      <c r="J563" s="84"/>
      <c r="K563" s="78"/>
      <c r="L563" s="79"/>
      <c r="M563" s="79"/>
      <c r="N563" s="69"/>
      <c r="O563" s="69"/>
      <c r="P563" s="76"/>
      <c r="Q563" s="76"/>
      <c r="R563" s="76"/>
      <c r="S563" s="69"/>
      <c r="T563" s="79"/>
      <c r="U563" s="69"/>
      <c r="V563" s="69"/>
      <c r="W563" s="73"/>
      <c r="X563" s="69"/>
    </row>
    <row r="564" spans="1:24" s="20" customFormat="1" ht="12.75">
      <c r="A564" s="54"/>
      <c r="B564" s="122"/>
      <c r="C564" s="73"/>
      <c r="D564" s="73"/>
      <c r="E564" s="73"/>
      <c r="F564" s="73"/>
      <c r="G564" s="54"/>
      <c r="H564" s="84"/>
      <c r="I564" s="84"/>
      <c r="J564" s="84"/>
      <c r="K564" s="78"/>
      <c r="L564" s="79"/>
      <c r="M564" s="79"/>
      <c r="N564" s="69"/>
      <c r="O564" s="69"/>
      <c r="P564" s="76"/>
      <c r="Q564" s="76"/>
      <c r="R564" s="76"/>
      <c r="S564" s="69"/>
      <c r="T564" s="79"/>
      <c r="U564" s="69"/>
      <c r="V564" s="69"/>
      <c r="W564" s="73"/>
      <c r="X564" s="69"/>
    </row>
    <row r="565" spans="1:24" s="20" customFormat="1" ht="12.75">
      <c r="A565" s="54"/>
      <c r="B565" s="122"/>
      <c r="C565" s="73"/>
      <c r="D565" s="73"/>
      <c r="E565" s="73"/>
      <c r="F565" s="73"/>
      <c r="G565" s="54"/>
      <c r="H565" s="84"/>
      <c r="I565" s="84"/>
      <c r="J565" s="84"/>
      <c r="K565" s="78"/>
      <c r="L565" s="79"/>
      <c r="M565" s="79"/>
      <c r="N565" s="69"/>
      <c r="O565" s="69"/>
      <c r="P565" s="76"/>
      <c r="Q565" s="76"/>
      <c r="R565" s="76"/>
      <c r="S565" s="69"/>
      <c r="T565" s="79"/>
      <c r="U565" s="69"/>
      <c r="V565" s="69"/>
      <c r="W565" s="73"/>
      <c r="X565" s="69"/>
    </row>
    <row r="566" spans="1:24" s="20" customFormat="1" ht="12.75">
      <c r="A566" s="54"/>
      <c r="B566" s="122"/>
      <c r="C566" s="73"/>
      <c r="D566" s="73"/>
      <c r="E566" s="73"/>
      <c r="F566" s="73"/>
      <c r="G566" s="54"/>
      <c r="H566" s="84"/>
      <c r="I566" s="84"/>
      <c r="J566" s="84"/>
      <c r="K566" s="78"/>
      <c r="L566" s="79"/>
      <c r="M566" s="79"/>
      <c r="N566" s="69"/>
      <c r="O566" s="69"/>
      <c r="P566" s="76"/>
      <c r="Q566" s="76"/>
      <c r="R566" s="76"/>
      <c r="S566" s="69"/>
      <c r="T566" s="79"/>
      <c r="U566" s="69"/>
      <c r="V566" s="69"/>
      <c r="W566" s="73"/>
      <c r="X566" s="69"/>
    </row>
    <row r="567" spans="1:24" s="20" customFormat="1" ht="12.75">
      <c r="A567" s="54"/>
      <c r="B567" s="122"/>
      <c r="C567" s="73"/>
      <c r="D567" s="73"/>
      <c r="E567" s="73"/>
      <c r="F567" s="73"/>
      <c r="G567" s="54"/>
      <c r="H567" s="84"/>
      <c r="I567" s="84"/>
      <c r="J567" s="84"/>
      <c r="K567" s="78"/>
      <c r="L567" s="79"/>
      <c r="M567" s="79"/>
      <c r="N567" s="69"/>
      <c r="O567" s="69"/>
      <c r="P567" s="76"/>
      <c r="Q567" s="76"/>
      <c r="R567" s="76"/>
      <c r="S567" s="69"/>
      <c r="T567" s="79"/>
      <c r="U567" s="69"/>
      <c r="V567" s="69"/>
      <c r="W567" s="73"/>
      <c r="X567" s="69"/>
    </row>
    <row r="568" spans="1:24" s="20" customFormat="1" ht="12.75">
      <c r="A568" s="54"/>
      <c r="B568" s="122"/>
      <c r="C568" s="73"/>
      <c r="D568" s="73"/>
      <c r="E568" s="73"/>
      <c r="F568" s="73"/>
      <c r="G568" s="54"/>
      <c r="H568" s="84"/>
      <c r="I568" s="84"/>
      <c r="J568" s="84"/>
      <c r="K568" s="78"/>
      <c r="L568" s="79"/>
      <c r="M568" s="79"/>
      <c r="N568" s="69"/>
      <c r="O568" s="69"/>
      <c r="P568" s="76"/>
      <c r="Q568" s="76"/>
      <c r="R568" s="76"/>
      <c r="S568" s="69"/>
      <c r="T568" s="79"/>
      <c r="U568" s="69"/>
      <c r="V568" s="69"/>
      <c r="W568" s="73"/>
      <c r="X568" s="69"/>
    </row>
    <row r="569" spans="1:24" s="20" customFormat="1" ht="12.75">
      <c r="A569" s="54"/>
      <c r="B569" s="122"/>
      <c r="C569" s="73"/>
      <c r="D569" s="73"/>
      <c r="E569" s="73"/>
      <c r="F569" s="73"/>
      <c r="G569" s="54"/>
      <c r="H569" s="84"/>
      <c r="I569" s="84"/>
      <c r="J569" s="84"/>
      <c r="K569" s="78"/>
      <c r="L569" s="79"/>
      <c r="M569" s="79"/>
      <c r="N569" s="69"/>
      <c r="O569" s="69"/>
      <c r="P569" s="76"/>
      <c r="Q569" s="76"/>
      <c r="R569" s="76"/>
      <c r="S569" s="69"/>
      <c r="T569" s="79"/>
      <c r="U569" s="69"/>
      <c r="V569" s="69"/>
      <c r="W569" s="73"/>
      <c r="X569" s="69"/>
    </row>
    <row r="570" spans="1:24" s="20" customFormat="1" ht="12.75">
      <c r="A570" s="54"/>
      <c r="B570" s="122"/>
      <c r="C570" s="73"/>
      <c r="D570" s="73"/>
      <c r="E570" s="73"/>
      <c r="F570" s="73"/>
      <c r="G570" s="54"/>
      <c r="H570" s="84"/>
      <c r="I570" s="84"/>
      <c r="J570" s="84"/>
      <c r="K570" s="78"/>
      <c r="L570" s="79"/>
      <c r="M570" s="79"/>
      <c r="N570" s="69"/>
      <c r="O570" s="69"/>
      <c r="P570" s="76"/>
      <c r="Q570" s="76"/>
      <c r="R570" s="76"/>
      <c r="S570" s="69"/>
      <c r="T570" s="79"/>
      <c r="U570" s="69"/>
      <c r="V570" s="69"/>
      <c r="W570" s="73"/>
      <c r="X570" s="69"/>
    </row>
    <row r="571" spans="1:24" s="20" customFormat="1" ht="12.75">
      <c r="A571" s="54"/>
      <c r="B571" s="122"/>
      <c r="C571" s="73"/>
      <c r="D571" s="73"/>
      <c r="E571" s="73"/>
      <c r="F571" s="73"/>
      <c r="G571" s="54"/>
      <c r="H571" s="84"/>
      <c r="I571" s="84"/>
      <c r="J571" s="84"/>
      <c r="K571" s="78"/>
      <c r="L571" s="79"/>
      <c r="M571" s="79"/>
      <c r="N571" s="69"/>
      <c r="O571" s="69"/>
      <c r="P571" s="76"/>
      <c r="Q571" s="76"/>
      <c r="R571" s="76"/>
      <c r="S571" s="69"/>
      <c r="T571" s="79"/>
      <c r="U571" s="69"/>
      <c r="V571" s="69"/>
      <c r="W571" s="73"/>
      <c r="X571" s="69"/>
    </row>
    <row r="572" spans="1:24" s="20" customFormat="1" ht="12.75">
      <c r="A572" s="54"/>
      <c r="B572" s="122"/>
      <c r="C572" s="73"/>
      <c r="D572" s="73"/>
      <c r="E572" s="73"/>
      <c r="F572" s="73"/>
      <c r="G572" s="54"/>
      <c r="H572" s="84"/>
      <c r="I572" s="84"/>
      <c r="J572" s="84"/>
      <c r="K572" s="78"/>
      <c r="L572" s="79"/>
      <c r="M572" s="79"/>
      <c r="N572" s="69"/>
      <c r="O572" s="69"/>
      <c r="P572" s="76"/>
      <c r="Q572" s="76"/>
      <c r="R572" s="76"/>
      <c r="S572" s="69"/>
      <c r="T572" s="79"/>
      <c r="U572" s="69"/>
      <c r="V572" s="69"/>
      <c r="W572" s="73"/>
      <c r="X572" s="69"/>
    </row>
    <row r="573" spans="1:24" s="20" customFormat="1" ht="12.75">
      <c r="A573" s="54"/>
      <c r="B573" s="122"/>
      <c r="C573" s="73"/>
      <c r="D573" s="73"/>
      <c r="E573" s="73"/>
      <c r="F573" s="73"/>
      <c r="G573" s="54"/>
      <c r="H573" s="84"/>
      <c r="I573" s="84"/>
      <c r="J573" s="84"/>
      <c r="K573" s="78"/>
      <c r="L573" s="79"/>
      <c r="M573" s="79"/>
      <c r="N573" s="69"/>
      <c r="O573" s="69"/>
      <c r="P573" s="76"/>
      <c r="Q573" s="76"/>
      <c r="R573" s="76"/>
      <c r="S573" s="69"/>
      <c r="T573" s="79"/>
      <c r="U573" s="69"/>
      <c r="V573" s="69"/>
      <c r="W573" s="73"/>
      <c r="X573" s="69"/>
    </row>
    <row r="574" spans="1:24" s="20" customFormat="1" ht="12.75">
      <c r="A574" s="54"/>
      <c r="B574" s="122"/>
      <c r="C574" s="73"/>
      <c r="D574" s="73"/>
      <c r="E574" s="73"/>
      <c r="F574" s="73"/>
      <c r="G574" s="54"/>
      <c r="H574" s="84"/>
      <c r="I574" s="84"/>
      <c r="J574" s="84"/>
      <c r="K574" s="78"/>
      <c r="L574" s="79"/>
      <c r="M574" s="79"/>
      <c r="N574" s="69"/>
      <c r="O574" s="69"/>
      <c r="P574" s="76"/>
      <c r="Q574" s="76"/>
      <c r="R574" s="76"/>
      <c r="S574" s="69"/>
      <c r="T574" s="79"/>
      <c r="U574" s="69"/>
      <c r="V574" s="69"/>
      <c r="W574" s="73"/>
      <c r="X574" s="69"/>
    </row>
    <row r="575" spans="1:24" s="20" customFormat="1" ht="12.75">
      <c r="A575" s="54"/>
      <c r="B575" s="122"/>
      <c r="C575" s="73"/>
      <c r="D575" s="73"/>
      <c r="E575" s="73"/>
      <c r="F575" s="73"/>
      <c r="G575" s="54"/>
      <c r="H575" s="84"/>
      <c r="I575" s="84"/>
      <c r="J575" s="84"/>
      <c r="K575" s="78"/>
      <c r="L575" s="79"/>
      <c r="M575" s="79"/>
      <c r="N575" s="69"/>
      <c r="O575" s="69"/>
      <c r="P575" s="76"/>
      <c r="Q575" s="76"/>
      <c r="R575" s="76"/>
      <c r="S575" s="69"/>
      <c r="T575" s="79"/>
      <c r="U575" s="69"/>
      <c r="V575" s="69"/>
      <c r="W575" s="73"/>
      <c r="X575" s="69"/>
    </row>
    <row r="576" spans="1:24" s="20" customFormat="1" ht="12.75">
      <c r="A576" s="54"/>
      <c r="B576" s="122"/>
      <c r="C576" s="73"/>
      <c r="D576" s="73"/>
      <c r="E576" s="73"/>
      <c r="F576" s="73"/>
      <c r="G576" s="54"/>
      <c r="H576" s="84"/>
      <c r="I576" s="84"/>
      <c r="J576" s="84"/>
      <c r="K576" s="78"/>
      <c r="L576" s="79"/>
      <c r="M576" s="79"/>
      <c r="N576" s="69"/>
      <c r="O576" s="69"/>
      <c r="P576" s="76"/>
      <c r="Q576" s="76"/>
      <c r="R576" s="76"/>
      <c r="S576" s="69"/>
      <c r="T576" s="79"/>
      <c r="U576" s="69"/>
      <c r="V576" s="69"/>
      <c r="W576" s="73"/>
      <c r="X576" s="69"/>
    </row>
    <row r="577" spans="1:24" s="20" customFormat="1" ht="12.75">
      <c r="A577" s="54"/>
      <c r="B577" s="122"/>
      <c r="C577" s="73"/>
      <c r="D577" s="73"/>
      <c r="E577" s="73"/>
      <c r="F577" s="73"/>
      <c r="G577" s="54"/>
      <c r="H577" s="84"/>
      <c r="I577" s="84"/>
      <c r="J577" s="84"/>
      <c r="K577" s="78"/>
      <c r="L577" s="79"/>
      <c r="M577" s="79"/>
      <c r="N577" s="69"/>
      <c r="O577" s="69"/>
      <c r="P577" s="76"/>
      <c r="Q577" s="76"/>
      <c r="R577" s="76"/>
      <c r="S577" s="69"/>
      <c r="T577" s="79"/>
      <c r="U577" s="69"/>
      <c r="V577" s="69"/>
      <c r="W577" s="73"/>
      <c r="X577" s="69"/>
    </row>
    <row r="578" spans="1:24" s="20" customFormat="1" ht="12.75">
      <c r="A578" s="54"/>
      <c r="B578" s="122"/>
      <c r="C578" s="73"/>
      <c r="D578" s="73"/>
      <c r="E578" s="73"/>
      <c r="F578" s="73"/>
      <c r="G578" s="54"/>
      <c r="H578" s="84"/>
      <c r="I578" s="84"/>
      <c r="J578" s="84"/>
      <c r="K578" s="78"/>
      <c r="L578" s="79"/>
      <c r="M578" s="79"/>
      <c r="N578" s="69"/>
      <c r="O578" s="69"/>
      <c r="P578" s="76"/>
      <c r="Q578" s="76"/>
      <c r="R578" s="76"/>
      <c r="S578" s="69"/>
      <c r="T578" s="79"/>
      <c r="U578" s="69"/>
      <c r="V578" s="69"/>
      <c r="W578" s="73"/>
      <c r="X578" s="69"/>
    </row>
    <row r="579" spans="1:24" s="20" customFormat="1" ht="12.75">
      <c r="A579" s="54"/>
      <c r="B579" s="122"/>
      <c r="C579" s="73"/>
      <c r="D579" s="73"/>
      <c r="E579" s="73"/>
      <c r="F579" s="73"/>
      <c r="G579" s="54"/>
      <c r="H579" s="84"/>
      <c r="I579" s="84"/>
      <c r="J579" s="84"/>
      <c r="K579" s="78"/>
      <c r="L579" s="79"/>
      <c r="M579" s="79"/>
      <c r="N579" s="69"/>
      <c r="O579" s="69"/>
      <c r="P579" s="76"/>
      <c r="Q579" s="76"/>
      <c r="R579" s="76"/>
      <c r="S579" s="69"/>
      <c r="T579" s="79"/>
      <c r="U579" s="69"/>
      <c r="V579" s="69"/>
      <c r="W579" s="73"/>
      <c r="X579" s="69"/>
    </row>
    <row r="580" spans="1:24" s="20" customFormat="1" ht="12.75">
      <c r="A580" s="54"/>
      <c r="B580" s="122"/>
      <c r="C580" s="73"/>
      <c r="D580" s="73"/>
      <c r="E580" s="73"/>
      <c r="F580" s="73"/>
      <c r="G580" s="54"/>
      <c r="H580" s="84"/>
      <c r="I580" s="84"/>
      <c r="J580" s="84"/>
      <c r="K580" s="78"/>
      <c r="L580" s="79"/>
      <c r="M580" s="79"/>
      <c r="N580" s="69"/>
      <c r="O580" s="69"/>
      <c r="P580" s="76"/>
      <c r="Q580" s="76"/>
      <c r="R580" s="76"/>
      <c r="S580" s="69"/>
      <c r="T580" s="79"/>
      <c r="U580" s="69"/>
      <c r="V580" s="69"/>
      <c r="W580" s="73"/>
      <c r="X580" s="69"/>
    </row>
    <row r="581" spans="1:24" s="20" customFormat="1" ht="12.75">
      <c r="A581" s="54"/>
      <c r="B581" s="122"/>
      <c r="C581" s="73"/>
      <c r="D581" s="73"/>
      <c r="E581" s="73"/>
      <c r="F581" s="73"/>
      <c r="G581" s="54"/>
      <c r="H581" s="84"/>
      <c r="I581" s="84"/>
      <c r="J581" s="84"/>
      <c r="K581" s="78"/>
      <c r="L581" s="79"/>
      <c r="M581" s="79"/>
      <c r="N581" s="69"/>
      <c r="O581" s="69"/>
      <c r="P581" s="76"/>
      <c r="Q581" s="76"/>
      <c r="R581" s="76"/>
      <c r="S581" s="69"/>
      <c r="T581" s="79"/>
      <c r="U581" s="69"/>
      <c r="V581" s="69"/>
      <c r="W581" s="73"/>
      <c r="X581" s="69"/>
    </row>
    <row r="582" spans="1:24" s="20" customFormat="1" ht="12.75">
      <c r="A582" s="54"/>
      <c r="B582" s="122"/>
      <c r="C582" s="73"/>
      <c r="D582" s="73"/>
      <c r="E582" s="73"/>
      <c r="F582" s="73"/>
      <c r="G582" s="54"/>
      <c r="H582" s="84"/>
      <c r="I582" s="84"/>
      <c r="J582" s="84"/>
      <c r="K582" s="78"/>
      <c r="L582" s="79"/>
      <c r="M582" s="79"/>
      <c r="N582" s="69"/>
      <c r="O582" s="69"/>
      <c r="P582" s="76"/>
      <c r="Q582" s="76"/>
      <c r="R582" s="76"/>
      <c r="S582" s="69"/>
      <c r="T582" s="79"/>
      <c r="U582" s="69"/>
      <c r="V582" s="69"/>
      <c r="W582" s="73"/>
      <c r="X582" s="69"/>
    </row>
    <row r="583" spans="1:24" s="20" customFormat="1" ht="12.75">
      <c r="A583" s="54"/>
      <c r="B583" s="122"/>
      <c r="C583" s="73"/>
      <c r="D583" s="73"/>
      <c r="E583" s="73"/>
      <c r="F583" s="73"/>
      <c r="G583" s="54"/>
      <c r="H583" s="84"/>
      <c r="I583" s="84"/>
      <c r="J583" s="84"/>
      <c r="K583" s="78"/>
      <c r="L583" s="79"/>
      <c r="M583" s="79"/>
      <c r="N583" s="69"/>
      <c r="O583" s="69"/>
      <c r="P583" s="76"/>
      <c r="Q583" s="76"/>
      <c r="R583" s="76"/>
      <c r="S583" s="69"/>
      <c r="T583" s="79"/>
      <c r="U583" s="69"/>
      <c r="V583" s="69"/>
      <c r="W583" s="73"/>
      <c r="X583" s="69"/>
    </row>
    <row r="584" spans="1:24" s="20" customFormat="1" ht="12.75">
      <c r="A584" s="54"/>
      <c r="B584" s="122"/>
      <c r="C584" s="73"/>
      <c r="D584" s="73"/>
      <c r="E584" s="73"/>
      <c r="F584" s="73"/>
      <c r="G584" s="54"/>
      <c r="H584" s="84"/>
      <c r="I584" s="84"/>
      <c r="J584" s="84"/>
      <c r="K584" s="78"/>
      <c r="L584" s="79"/>
      <c r="M584" s="79"/>
      <c r="N584" s="69"/>
      <c r="O584" s="69"/>
      <c r="P584" s="76"/>
      <c r="Q584" s="76"/>
      <c r="R584" s="76"/>
      <c r="S584" s="69"/>
      <c r="T584" s="79"/>
      <c r="U584" s="69"/>
      <c r="V584" s="69"/>
      <c r="W584" s="73"/>
      <c r="X584" s="69"/>
    </row>
    <row r="585" spans="1:24" s="20" customFormat="1" ht="12.75">
      <c r="A585" s="54"/>
      <c r="B585" s="122"/>
      <c r="C585" s="73"/>
      <c r="D585" s="73"/>
      <c r="E585" s="73"/>
      <c r="F585" s="73"/>
      <c r="G585" s="54"/>
      <c r="H585" s="84"/>
      <c r="I585" s="84"/>
      <c r="J585" s="84"/>
      <c r="K585" s="78"/>
      <c r="L585" s="79"/>
      <c r="M585" s="79"/>
      <c r="N585" s="69"/>
      <c r="O585" s="69"/>
      <c r="P585" s="76"/>
      <c r="Q585" s="76"/>
      <c r="R585" s="76"/>
      <c r="S585" s="69"/>
      <c r="T585" s="79"/>
      <c r="U585" s="69"/>
      <c r="V585" s="69"/>
      <c r="W585" s="73"/>
      <c r="X585" s="69"/>
    </row>
    <row r="586" spans="1:24" s="20" customFormat="1" ht="12.75">
      <c r="A586" s="54"/>
      <c r="B586" s="122"/>
      <c r="C586" s="73"/>
      <c r="D586" s="73"/>
      <c r="E586" s="73"/>
      <c r="F586" s="73"/>
      <c r="G586" s="54"/>
      <c r="H586" s="84"/>
      <c r="I586" s="84"/>
      <c r="J586" s="84"/>
      <c r="K586" s="78"/>
      <c r="L586" s="79"/>
      <c r="M586" s="79"/>
      <c r="N586" s="69"/>
      <c r="O586" s="69"/>
      <c r="P586" s="76"/>
      <c r="Q586" s="76"/>
      <c r="R586" s="76"/>
      <c r="S586" s="69"/>
      <c r="T586" s="79"/>
      <c r="U586" s="69"/>
      <c r="V586" s="69"/>
      <c r="W586" s="73"/>
      <c r="X586" s="69"/>
    </row>
    <row r="587" spans="1:24" s="20" customFormat="1" ht="12.75">
      <c r="A587" s="54"/>
      <c r="B587" s="122"/>
      <c r="C587" s="73"/>
      <c r="D587" s="73"/>
      <c r="E587" s="73"/>
      <c r="F587" s="73"/>
      <c r="G587" s="54"/>
      <c r="H587" s="84"/>
      <c r="I587" s="84"/>
      <c r="J587" s="84"/>
      <c r="K587" s="78"/>
      <c r="L587" s="79"/>
      <c r="M587" s="79"/>
      <c r="N587" s="69"/>
      <c r="O587" s="69"/>
      <c r="P587" s="76"/>
      <c r="Q587" s="76"/>
      <c r="R587" s="76"/>
      <c r="S587" s="69"/>
      <c r="T587" s="79"/>
      <c r="U587" s="69"/>
      <c r="V587" s="69"/>
      <c r="W587" s="73"/>
      <c r="X587" s="69"/>
    </row>
    <row r="588" spans="1:24" s="20" customFormat="1" ht="12.75">
      <c r="A588" s="54"/>
      <c r="B588" s="122"/>
      <c r="C588" s="73"/>
      <c r="D588" s="73"/>
      <c r="E588" s="73"/>
      <c r="F588" s="73"/>
      <c r="G588" s="54"/>
      <c r="H588" s="84"/>
      <c r="I588" s="84"/>
      <c r="J588" s="84"/>
      <c r="K588" s="78"/>
      <c r="L588" s="79"/>
      <c r="M588" s="79"/>
      <c r="N588" s="69"/>
      <c r="O588" s="69"/>
      <c r="P588" s="76"/>
      <c r="Q588" s="76"/>
      <c r="R588" s="76"/>
      <c r="S588" s="69"/>
      <c r="T588" s="79"/>
      <c r="U588" s="69"/>
      <c r="V588" s="69"/>
      <c r="W588" s="73"/>
      <c r="X588" s="69"/>
    </row>
    <row r="589" spans="1:24" s="20" customFormat="1" ht="12.75">
      <c r="A589" s="54"/>
      <c r="B589" s="122"/>
      <c r="C589" s="73"/>
      <c r="D589" s="73"/>
      <c r="E589" s="73"/>
      <c r="F589" s="73"/>
      <c r="G589" s="54"/>
      <c r="H589" s="84"/>
      <c r="I589" s="84"/>
      <c r="J589" s="84"/>
      <c r="K589" s="78"/>
      <c r="L589" s="79"/>
      <c r="M589" s="79"/>
      <c r="N589" s="69"/>
      <c r="O589" s="69"/>
      <c r="P589" s="76"/>
      <c r="Q589" s="76"/>
      <c r="R589" s="76"/>
      <c r="S589" s="69"/>
      <c r="T589" s="79"/>
      <c r="U589" s="69"/>
      <c r="V589" s="69"/>
      <c r="W589" s="73"/>
      <c r="X589" s="69"/>
    </row>
    <row r="590" spans="1:24" s="20" customFormat="1" ht="12.75">
      <c r="A590" s="54"/>
      <c r="B590" s="122"/>
      <c r="C590" s="73"/>
      <c r="D590" s="73"/>
      <c r="E590" s="73"/>
      <c r="F590" s="73"/>
      <c r="G590" s="54"/>
      <c r="H590" s="84"/>
      <c r="I590" s="84"/>
      <c r="J590" s="84"/>
      <c r="K590" s="78"/>
      <c r="L590" s="79"/>
      <c r="M590" s="79"/>
      <c r="N590" s="69"/>
      <c r="O590" s="69"/>
      <c r="P590" s="76"/>
      <c r="Q590" s="76"/>
      <c r="R590" s="76"/>
      <c r="S590" s="69"/>
      <c r="T590" s="79"/>
      <c r="U590" s="69"/>
      <c r="V590" s="69"/>
      <c r="W590" s="73"/>
      <c r="X590" s="69"/>
    </row>
    <row r="591" spans="1:24" s="20" customFormat="1" ht="12.75">
      <c r="A591" s="54"/>
      <c r="B591" s="122"/>
      <c r="C591" s="73"/>
      <c r="D591" s="73"/>
      <c r="E591" s="73"/>
      <c r="F591" s="73"/>
      <c r="G591" s="54"/>
      <c r="H591" s="84"/>
      <c r="I591" s="84"/>
      <c r="J591" s="84"/>
      <c r="K591" s="78"/>
      <c r="L591" s="79"/>
      <c r="M591" s="79"/>
      <c r="N591" s="69"/>
      <c r="O591" s="69"/>
      <c r="P591" s="76"/>
      <c r="Q591" s="76"/>
      <c r="R591" s="76"/>
      <c r="S591" s="69"/>
      <c r="T591" s="79"/>
      <c r="U591" s="69"/>
      <c r="V591" s="69"/>
      <c r="W591" s="73"/>
      <c r="X591" s="69"/>
    </row>
    <row r="592" spans="1:24" s="20" customFormat="1" ht="12.75">
      <c r="A592" s="54"/>
      <c r="B592" s="122"/>
      <c r="C592" s="73"/>
      <c r="D592" s="73"/>
      <c r="E592" s="73"/>
      <c r="F592" s="73"/>
      <c r="G592" s="54"/>
      <c r="H592" s="84"/>
      <c r="I592" s="84"/>
      <c r="J592" s="84"/>
      <c r="K592" s="78"/>
      <c r="L592" s="79"/>
      <c r="M592" s="79"/>
      <c r="N592" s="69"/>
      <c r="O592" s="69"/>
      <c r="P592" s="76"/>
      <c r="Q592" s="76"/>
      <c r="R592" s="76"/>
      <c r="S592" s="69"/>
      <c r="T592" s="79"/>
      <c r="U592" s="69"/>
      <c r="V592" s="69"/>
      <c r="W592" s="73"/>
      <c r="X592" s="69"/>
    </row>
    <row r="593" spans="1:24" s="20" customFormat="1" ht="12.75">
      <c r="A593" s="54"/>
      <c r="B593" s="122"/>
      <c r="C593" s="73"/>
      <c r="D593" s="73"/>
      <c r="E593" s="73"/>
      <c r="F593" s="73"/>
      <c r="G593" s="54"/>
      <c r="H593" s="84"/>
      <c r="I593" s="84"/>
      <c r="J593" s="84"/>
      <c r="K593" s="78"/>
      <c r="L593" s="79"/>
      <c r="M593" s="79"/>
      <c r="N593" s="69"/>
      <c r="O593" s="69"/>
      <c r="P593" s="76"/>
      <c r="Q593" s="76"/>
      <c r="R593" s="76"/>
      <c r="S593" s="69"/>
      <c r="T593" s="79"/>
      <c r="U593" s="69"/>
      <c r="V593" s="69"/>
      <c r="W593" s="73"/>
      <c r="X593" s="69"/>
    </row>
    <row r="594" spans="1:24" s="20" customFormat="1" ht="12.75">
      <c r="A594" s="54"/>
      <c r="B594" s="122"/>
      <c r="C594" s="73"/>
      <c r="D594" s="73"/>
      <c r="E594" s="73"/>
      <c r="F594" s="73"/>
      <c r="G594" s="34"/>
      <c r="H594" s="84"/>
      <c r="I594" s="84"/>
      <c r="J594" s="84"/>
      <c r="K594" s="78"/>
      <c r="L594" s="79"/>
      <c r="M594" s="79"/>
      <c r="N594" s="69"/>
      <c r="O594" s="69"/>
      <c r="P594" s="76"/>
      <c r="Q594" s="76"/>
      <c r="R594" s="76"/>
      <c r="S594" s="69"/>
      <c r="T594" s="79"/>
      <c r="U594" s="69"/>
      <c r="V594" s="69"/>
      <c r="W594" s="73"/>
      <c r="X594" s="69"/>
    </row>
  </sheetData>
  <sheetProtection/>
  <mergeCells count="3">
    <mergeCell ref="E6:G6"/>
    <mergeCell ref="A3:W3"/>
    <mergeCell ref="A2:W2"/>
  </mergeCells>
  <conditionalFormatting sqref="B11:D11 B9:B10 D9:D10 B8:D8">
    <cfRule type="cellIs" priority="3" dxfId="0" operator="equal" stopIfTrue="1">
      <formula>180</formula>
    </cfRule>
  </conditionalFormatting>
  <conditionalFormatting sqref="D325:E328 C325 C327 B324:B328 B323:C323 C319 F300:F328 D304:D314 B307:C311 B312:B322 E300:E324 D319:D323 D317 D300:D302 B300:B306 C303:D303 C304 C301 B297:C299 B296 B295:C295 B293:B294 D293:F299 B9:E11">
    <cfRule type="cellIs" priority="2" dxfId="1" operator="equal" stopIfTrue="1">
      <formula>TRUE</formula>
    </cfRule>
  </conditionalFormatting>
  <printOptions/>
  <pageMargins left="0.143700787" right="0.143700787" top="0.590551181102362" bottom="0.590551181102362" header="0.511811023622047" footer="0.511811023622047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12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W7" sqref="W7"/>
    </sheetView>
  </sheetViews>
  <sheetFormatPr defaultColWidth="9.140625" defaultRowHeight="12.75"/>
  <cols>
    <col min="1" max="1" width="5.00390625" style="34" customWidth="1"/>
    <col min="2" max="2" width="23.421875" style="0" customWidth="1"/>
    <col min="3" max="3" width="7.28125" style="35" customWidth="1"/>
    <col min="4" max="4" width="10.8515625" style="2" customWidth="1"/>
    <col min="5" max="5" width="5.7109375" style="2" customWidth="1"/>
    <col min="6" max="6" width="5.421875" style="2" customWidth="1"/>
    <col min="7" max="7" width="4.8515625" style="34" customWidth="1"/>
    <col min="8" max="8" width="5.00390625" style="43" customWidth="1"/>
    <col min="9" max="9" width="5.8515625" style="43" customWidth="1"/>
    <col min="10" max="10" width="5.00390625" style="40" customWidth="1"/>
    <col min="11" max="11" width="5.00390625" style="36" customWidth="1"/>
    <col min="12" max="12" width="5.00390625" style="55" customWidth="1"/>
    <col min="13" max="13" width="5.00390625" style="56" customWidth="1"/>
    <col min="14" max="14" width="5.00390625" style="36" customWidth="1"/>
    <col min="15" max="15" width="5.00390625" style="37" customWidth="1"/>
    <col min="16" max="18" width="5.00390625" style="75" customWidth="1"/>
    <col min="19" max="19" width="5.00390625" style="37" customWidth="1"/>
    <col min="20" max="20" width="5.00390625" style="56" customWidth="1"/>
    <col min="21" max="21" width="5.00390625" style="37" customWidth="1"/>
    <col min="22" max="23" width="5.00390625" style="35" customWidth="1"/>
    <col min="24" max="24" width="5.00390625" style="0" customWidth="1"/>
    <col min="25" max="25" width="5.57421875" style="0" customWidth="1"/>
    <col min="26" max="26" width="4.7109375" style="0" customWidth="1"/>
  </cols>
  <sheetData>
    <row r="2" spans="1:26" ht="15" customHeight="1">
      <c r="A2" s="990" t="s">
        <v>1030</v>
      </c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R2" s="990"/>
      <c r="S2" s="990"/>
      <c r="T2" s="990"/>
      <c r="U2" s="990"/>
      <c r="V2" s="990"/>
      <c r="W2" s="990"/>
      <c r="X2" s="356"/>
      <c r="Y2" s="356"/>
      <c r="Z2" s="356"/>
    </row>
    <row r="3" spans="1:26" s="67" customFormat="1" ht="18">
      <c r="A3" s="991" t="s">
        <v>1027</v>
      </c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991"/>
      <c r="N3" s="991"/>
      <c r="O3" s="991"/>
      <c r="P3" s="991"/>
      <c r="Q3" s="991"/>
      <c r="R3" s="991"/>
      <c r="S3" s="991"/>
      <c r="T3" s="991"/>
      <c r="U3" s="991"/>
      <c r="V3" s="991"/>
      <c r="W3" s="355"/>
      <c r="X3" s="355"/>
      <c r="Y3" s="355"/>
      <c r="Z3" s="355"/>
    </row>
    <row r="4" spans="1:21" ht="8.25" customHeight="1" thickBot="1">
      <c r="A4" s="45"/>
      <c r="G4" s="35"/>
      <c r="O4" s="69"/>
      <c r="P4" s="76"/>
      <c r="Q4" s="76"/>
      <c r="R4" s="76"/>
      <c r="U4" s="69"/>
    </row>
    <row r="5" spans="1:24" ht="12.75">
      <c r="A5" s="70"/>
      <c r="B5" s="41" t="s">
        <v>111</v>
      </c>
      <c r="C5" s="65"/>
      <c r="D5" s="47"/>
      <c r="E5" s="66" t="s">
        <v>37</v>
      </c>
      <c r="F5" s="89"/>
      <c r="G5" s="294"/>
      <c r="H5" s="349" t="s">
        <v>0</v>
      </c>
      <c r="I5" s="338" t="s">
        <v>0</v>
      </c>
      <c r="J5" s="352" t="s">
        <v>42</v>
      </c>
      <c r="K5" s="535" t="s">
        <v>42</v>
      </c>
      <c r="L5" s="249" t="s">
        <v>7</v>
      </c>
      <c r="M5" s="359" t="s">
        <v>7</v>
      </c>
      <c r="N5" s="374" t="s">
        <v>109</v>
      </c>
      <c r="O5" s="402" t="s">
        <v>7</v>
      </c>
      <c r="P5" s="402" t="s">
        <v>2</v>
      </c>
      <c r="Q5" s="402" t="s">
        <v>6</v>
      </c>
      <c r="R5" s="402" t="s">
        <v>3</v>
      </c>
      <c r="S5" s="462" t="s">
        <v>9</v>
      </c>
      <c r="T5" s="402" t="s">
        <v>1</v>
      </c>
      <c r="U5" s="402" t="s">
        <v>5</v>
      </c>
      <c r="V5" s="716" t="s">
        <v>34</v>
      </c>
      <c r="W5" s="20"/>
      <c r="X5" s="20"/>
    </row>
    <row r="6" spans="1:24" ht="13.5" thickBot="1">
      <c r="A6" s="71"/>
      <c r="B6" s="42" t="s">
        <v>12</v>
      </c>
      <c r="C6" s="49"/>
      <c r="D6" s="50"/>
      <c r="E6" s="987" t="s">
        <v>1025</v>
      </c>
      <c r="F6" s="988"/>
      <c r="G6" s="989"/>
      <c r="H6" s="350" t="s">
        <v>126</v>
      </c>
      <c r="I6" s="339" t="s">
        <v>218</v>
      </c>
      <c r="J6" s="353" t="s">
        <v>45</v>
      </c>
      <c r="K6" s="536" t="s">
        <v>42</v>
      </c>
      <c r="L6" s="250" t="s">
        <v>122</v>
      </c>
      <c r="M6" s="360" t="s">
        <v>124</v>
      </c>
      <c r="N6" s="375" t="s">
        <v>212</v>
      </c>
      <c r="O6" s="403" t="s">
        <v>129</v>
      </c>
      <c r="P6" s="403" t="s">
        <v>31</v>
      </c>
      <c r="Q6" s="403" t="s">
        <v>70</v>
      </c>
      <c r="R6" s="403" t="s">
        <v>112</v>
      </c>
      <c r="S6" s="463" t="s">
        <v>215</v>
      </c>
      <c r="T6" s="403" t="s">
        <v>223</v>
      </c>
      <c r="U6" s="403" t="s">
        <v>40</v>
      </c>
      <c r="V6" s="717" t="s">
        <v>41</v>
      </c>
      <c r="W6" s="20"/>
      <c r="X6" s="20"/>
    </row>
    <row r="7" spans="1:24" ht="13.5" thickBot="1">
      <c r="A7" s="129" t="s">
        <v>11</v>
      </c>
      <c r="B7" s="130" t="s">
        <v>171</v>
      </c>
      <c r="C7" s="130" t="s">
        <v>56</v>
      </c>
      <c r="D7" s="131" t="s">
        <v>172</v>
      </c>
      <c r="E7" s="33" t="s">
        <v>4</v>
      </c>
      <c r="F7" s="131" t="s">
        <v>170</v>
      </c>
      <c r="G7" s="337" t="s">
        <v>10</v>
      </c>
      <c r="H7" s="351">
        <v>3</v>
      </c>
      <c r="I7" s="340">
        <v>10</v>
      </c>
      <c r="J7" s="354">
        <v>2</v>
      </c>
      <c r="K7" s="534">
        <v>11</v>
      </c>
      <c r="L7" s="251">
        <v>1</v>
      </c>
      <c r="M7" s="333">
        <v>4</v>
      </c>
      <c r="N7" s="373">
        <v>5</v>
      </c>
      <c r="O7" s="373">
        <v>13</v>
      </c>
      <c r="P7" s="373">
        <v>8</v>
      </c>
      <c r="Q7" s="373">
        <v>6</v>
      </c>
      <c r="R7" s="373">
        <v>7</v>
      </c>
      <c r="S7" s="461">
        <v>9</v>
      </c>
      <c r="T7" s="373">
        <v>12</v>
      </c>
      <c r="U7" s="373">
        <v>14</v>
      </c>
      <c r="V7" s="778">
        <v>16</v>
      </c>
      <c r="W7" s="20"/>
      <c r="X7" s="20"/>
    </row>
    <row r="8" spans="1:24" s="34" customFormat="1" ht="15">
      <c r="A8" s="935">
        <v>1</v>
      </c>
      <c r="B8" s="950" t="s">
        <v>1020</v>
      </c>
      <c r="C8" s="814">
        <v>79007</v>
      </c>
      <c r="D8" s="823" t="s">
        <v>792</v>
      </c>
      <c r="E8" s="954" t="s">
        <v>109</v>
      </c>
      <c r="F8" s="955" t="s">
        <v>155</v>
      </c>
      <c r="G8" s="210">
        <f>H8+J8+L8+M8+Q8+P8+S8+I8+K8+T8+V8</f>
        <v>319</v>
      </c>
      <c r="H8" s="617"/>
      <c r="I8" s="729"/>
      <c r="J8" s="610"/>
      <c r="K8" s="610">
        <v>103</v>
      </c>
      <c r="L8" s="743"/>
      <c r="M8" s="618"/>
      <c r="N8" s="283"/>
      <c r="O8" s="48"/>
      <c r="P8" s="435"/>
      <c r="Q8" s="435"/>
      <c r="R8" s="48"/>
      <c r="S8" s="191"/>
      <c r="T8" s="192">
        <v>108</v>
      </c>
      <c r="U8" s="48"/>
      <c r="V8" s="194">
        <v>108</v>
      </c>
      <c r="W8" s="54"/>
      <c r="X8" s="54"/>
    </row>
    <row r="9" spans="1:24" s="34" customFormat="1" ht="15">
      <c r="A9" s="946">
        <v>2</v>
      </c>
      <c r="B9" s="947" t="s">
        <v>847</v>
      </c>
      <c r="C9" s="585">
        <v>24592</v>
      </c>
      <c r="D9" s="952" t="s">
        <v>479</v>
      </c>
      <c r="E9" s="956" t="s">
        <v>516</v>
      </c>
      <c r="F9" s="957" t="s">
        <v>514</v>
      </c>
      <c r="G9" s="284">
        <f>H9+J9+L9+M9+Q9+T9+V9</f>
        <v>318</v>
      </c>
      <c r="H9" s="198"/>
      <c r="I9" s="188"/>
      <c r="J9" s="259"/>
      <c r="K9" s="186"/>
      <c r="L9" s="108"/>
      <c r="M9" s="109"/>
      <c r="N9" s="98"/>
      <c r="O9" s="53"/>
      <c r="P9" s="52"/>
      <c r="Q9" s="57">
        <v>113</v>
      </c>
      <c r="R9" s="53"/>
      <c r="S9" s="181"/>
      <c r="T9" s="51">
        <v>112</v>
      </c>
      <c r="U9" s="53"/>
      <c r="V9" s="196">
        <v>93</v>
      </c>
      <c r="W9" s="54"/>
      <c r="X9" s="54"/>
    </row>
    <row r="10" spans="1:24" s="34" customFormat="1" ht="15.75" thickBot="1">
      <c r="A10" s="948">
        <v>3</v>
      </c>
      <c r="B10" s="951" t="s">
        <v>1021</v>
      </c>
      <c r="C10" s="816">
        <v>124071</v>
      </c>
      <c r="D10" s="953" t="s">
        <v>765</v>
      </c>
      <c r="E10" s="958" t="s">
        <v>7</v>
      </c>
      <c r="F10" s="959" t="s">
        <v>155</v>
      </c>
      <c r="G10" s="332">
        <f>H10+J10+L10+M10+Q10+P10+S10+I10+O10+U10</f>
        <v>259</v>
      </c>
      <c r="H10" s="817"/>
      <c r="I10" s="527">
        <v>102</v>
      </c>
      <c r="J10" s="730"/>
      <c r="K10" s="818"/>
      <c r="L10" s="819"/>
      <c r="M10" s="820"/>
      <c r="N10" s="732"/>
      <c r="O10" s="151">
        <v>76</v>
      </c>
      <c r="P10" s="436"/>
      <c r="Q10" s="436"/>
      <c r="R10" s="151"/>
      <c r="S10" s="206"/>
      <c r="T10" s="207"/>
      <c r="U10" s="151">
        <v>81</v>
      </c>
      <c r="V10" s="209"/>
      <c r="W10" s="54"/>
      <c r="X10" s="54"/>
    </row>
    <row r="11" spans="1:23" s="34" customFormat="1" ht="12.75">
      <c r="A11" s="82">
        <v>4</v>
      </c>
      <c r="B11" s="797" t="s">
        <v>641</v>
      </c>
      <c r="C11" s="795">
        <v>85414</v>
      </c>
      <c r="D11" s="795" t="s">
        <v>83</v>
      </c>
      <c r="E11" s="795" t="s">
        <v>0</v>
      </c>
      <c r="F11" s="795" t="s">
        <v>155</v>
      </c>
      <c r="G11" s="284">
        <f>J11+L11+M11+Q11+P11+S11+I11</f>
        <v>251</v>
      </c>
      <c r="H11" s="433">
        <v>73</v>
      </c>
      <c r="I11" s="684">
        <v>97</v>
      </c>
      <c r="J11" s="285"/>
      <c r="K11" s="285"/>
      <c r="L11" s="282"/>
      <c r="M11" s="282">
        <v>75</v>
      </c>
      <c r="N11" s="278"/>
      <c r="O11" s="278"/>
      <c r="P11" s="733"/>
      <c r="Q11" s="733"/>
      <c r="R11" s="278"/>
      <c r="S11" s="815">
        <v>79</v>
      </c>
      <c r="T11" s="611"/>
      <c r="U11" s="278"/>
      <c r="V11" s="289"/>
      <c r="W11" s="54"/>
    </row>
    <row r="12" spans="1:24" s="34" customFormat="1" ht="12.75">
      <c r="A12" s="82">
        <v>5</v>
      </c>
      <c r="B12" s="709" t="s">
        <v>817</v>
      </c>
      <c r="C12" s="420">
        <v>24604</v>
      </c>
      <c r="D12" s="38" t="s">
        <v>572</v>
      </c>
      <c r="E12" s="38" t="s">
        <v>516</v>
      </c>
      <c r="F12" s="39" t="s">
        <v>155</v>
      </c>
      <c r="G12" s="91">
        <f>H12+J12+L12+M12+Q12+P12+T12+V12</f>
        <v>231</v>
      </c>
      <c r="H12" s="197"/>
      <c r="I12" s="187"/>
      <c r="J12" s="183"/>
      <c r="K12" s="183"/>
      <c r="L12" s="110"/>
      <c r="M12" s="110"/>
      <c r="N12" s="53"/>
      <c r="O12" s="53"/>
      <c r="P12" s="53">
        <v>84</v>
      </c>
      <c r="Q12" s="52"/>
      <c r="R12" s="53"/>
      <c r="S12" s="181"/>
      <c r="T12" s="51">
        <v>72</v>
      </c>
      <c r="U12" s="53"/>
      <c r="V12" s="196">
        <v>75</v>
      </c>
      <c r="W12" s="54"/>
      <c r="X12" s="54"/>
    </row>
    <row r="13" spans="1:24" s="34" customFormat="1" ht="12.75">
      <c r="A13" s="82">
        <v>6</v>
      </c>
      <c r="B13" s="51" t="s">
        <v>909</v>
      </c>
      <c r="C13" s="53">
        <v>127677</v>
      </c>
      <c r="D13" s="64" t="s">
        <v>892</v>
      </c>
      <c r="E13" s="123" t="s">
        <v>176</v>
      </c>
      <c r="F13" s="278" t="s">
        <v>155</v>
      </c>
      <c r="G13" s="91">
        <f>H13+J13+L13+M13+Q13+P13+S13+I13+K13+T13+U13+O13</f>
        <v>218</v>
      </c>
      <c r="H13" s="198"/>
      <c r="I13" s="188"/>
      <c r="J13" s="259"/>
      <c r="K13" s="259"/>
      <c r="L13" s="108"/>
      <c r="M13" s="109"/>
      <c r="N13" s="98"/>
      <c r="O13" s="53">
        <v>108</v>
      </c>
      <c r="P13" s="52"/>
      <c r="Q13" s="52"/>
      <c r="R13" s="53"/>
      <c r="S13" s="181"/>
      <c r="T13" s="51"/>
      <c r="U13" s="57">
        <v>110</v>
      </c>
      <c r="V13" s="196"/>
      <c r="W13" s="54"/>
      <c r="X13" s="54"/>
    </row>
    <row r="14" spans="1:24" s="34" customFormat="1" ht="12.75">
      <c r="A14" s="82">
        <v>7</v>
      </c>
      <c r="B14" s="63" t="s">
        <v>166</v>
      </c>
      <c r="C14" s="38">
        <v>16106</v>
      </c>
      <c r="D14" s="121" t="s">
        <v>167</v>
      </c>
      <c r="E14" s="38" t="s">
        <v>42</v>
      </c>
      <c r="F14" s="39" t="s">
        <v>155</v>
      </c>
      <c r="G14" s="91">
        <f>H14+J14+L14+M14+Q14+V14</f>
        <v>214</v>
      </c>
      <c r="H14" s="197"/>
      <c r="I14" s="187"/>
      <c r="J14" s="259">
        <v>109</v>
      </c>
      <c r="K14" s="183">
        <v>108</v>
      </c>
      <c r="L14" s="110"/>
      <c r="M14" s="110"/>
      <c r="N14" s="53"/>
      <c r="O14" s="53"/>
      <c r="P14" s="74"/>
      <c r="Q14" s="53"/>
      <c r="R14" s="53"/>
      <c r="S14" s="181"/>
      <c r="T14" s="51"/>
      <c r="U14" s="53"/>
      <c r="V14" s="196">
        <v>105</v>
      </c>
      <c r="W14" s="54"/>
      <c r="X14" s="54"/>
    </row>
    <row r="15" spans="1:24" s="34" customFormat="1" ht="12.75">
      <c r="A15" s="82">
        <v>8</v>
      </c>
      <c r="B15" s="306" t="s">
        <v>893</v>
      </c>
      <c r="C15" s="53">
        <v>127679</v>
      </c>
      <c r="D15" s="623" t="s">
        <v>894</v>
      </c>
      <c r="E15" s="626" t="s">
        <v>176</v>
      </c>
      <c r="F15" s="53" t="s">
        <v>155</v>
      </c>
      <c r="G15" s="91">
        <f>H15+J15+L15+M15+Q15+P15+S15+I15+K15+T15+U15+O15</f>
        <v>201</v>
      </c>
      <c r="H15" s="198"/>
      <c r="I15" s="188"/>
      <c r="J15" s="259"/>
      <c r="K15" s="259"/>
      <c r="L15" s="108"/>
      <c r="M15" s="109"/>
      <c r="N15" s="98"/>
      <c r="O15" s="53">
        <v>101</v>
      </c>
      <c r="P15" s="52"/>
      <c r="Q15" s="52"/>
      <c r="R15" s="53"/>
      <c r="S15" s="181"/>
      <c r="T15" s="51"/>
      <c r="U15" s="57">
        <v>100</v>
      </c>
      <c r="V15" s="196"/>
      <c r="W15" s="54"/>
      <c r="X15" s="54"/>
    </row>
    <row r="16" spans="1:24" s="34" customFormat="1" ht="12.75">
      <c r="A16" s="82">
        <v>9</v>
      </c>
      <c r="B16" s="393" t="s">
        <v>442</v>
      </c>
      <c r="C16" s="38">
        <v>24584</v>
      </c>
      <c r="D16" s="406" t="s">
        <v>443</v>
      </c>
      <c r="E16" s="263" t="s">
        <v>516</v>
      </c>
      <c r="F16" s="38" t="s">
        <v>155</v>
      </c>
      <c r="G16" s="91">
        <f>H16+J16+L16+M16+Q16+T16</f>
        <v>199</v>
      </c>
      <c r="H16" s="198"/>
      <c r="I16" s="188"/>
      <c r="J16" s="259"/>
      <c r="K16" s="186"/>
      <c r="L16" s="108"/>
      <c r="M16" s="109"/>
      <c r="N16" s="98"/>
      <c r="O16" s="53"/>
      <c r="P16" s="52"/>
      <c r="Q16" s="57">
        <v>94</v>
      </c>
      <c r="R16" s="53"/>
      <c r="S16" s="181"/>
      <c r="T16" s="51">
        <v>105</v>
      </c>
      <c r="U16" s="53"/>
      <c r="V16" s="196">
        <v>0</v>
      </c>
      <c r="W16" s="54"/>
      <c r="X16" s="54"/>
    </row>
    <row r="17" spans="1:24" s="34" customFormat="1" ht="12.75">
      <c r="A17" s="82">
        <v>10</v>
      </c>
      <c r="B17" s="495" t="s">
        <v>751</v>
      </c>
      <c r="C17" s="475">
        <v>85422</v>
      </c>
      <c r="D17" s="628" t="s">
        <v>90</v>
      </c>
      <c r="E17" s="629" t="s">
        <v>0</v>
      </c>
      <c r="F17" s="481" t="s">
        <v>113</v>
      </c>
      <c r="G17" s="91">
        <f>H17+J17+L17+M17+Q17+P17+S17+I17</f>
        <v>190</v>
      </c>
      <c r="H17" s="198"/>
      <c r="I17" s="459">
        <v>110</v>
      </c>
      <c r="J17" s="259"/>
      <c r="K17" s="186"/>
      <c r="L17" s="108"/>
      <c r="M17" s="109"/>
      <c r="N17" s="98"/>
      <c r="O17" s="53"/>
      <c r="P17" s="52">
        <v>80</v>
      </c>
      <c r="Q17" s="52"/>
      <c r="R17" s="53"/>
      <c r="S17" s="181"/>
      <c r="T17" s="51"/>
      <c r="U17" s="53"/>
      <c r="V17" s="196"/>
      <c r="W17" s="54"/>
      <c r="X17" s="54"/>
    </row>
    <row r="18" spans="1:24" s="34" customFormat="1" ht="12.75">
      <c r="A18" s="82">
        <v>11</v>
      </c>
      <c r="B18" s="246" t="s">
        <v>325</v>
      </c>
      <c r="C18" s="247">
        <v>93340</v>
      </c>
      <c r="D18" s="560" t="s">
        <v>326</v>
      </c>
      <c r="E18" s="561" t="s">
        <v>7</v>
      </c>
      <c r="F18" s="248" t="s">
        <v>113</v>
      </c>
      <c r="G18" s="91">
        <f>H18+J18+L18+M18+Q18</f>
        <v>185</v>
      </c>
      <c r="H18" s="279">
        <v>92</v>
      </c>
      <c r="I18" s="189"/>
      <c r="J18" s="185"/>
      <c r="K18" s="185"/>
      <c r="L18" s="112"/>
      <c r="M18" s="110">
        <v>93</v>
      </c>
      <c r="N18" s="53"/>
      <c r="O18" s="53"/>
      <c r="P18" s="74"/>
      <c r="Q18" s="53"/>
      <c r="R18" s="53"/>
      <c r="S18" s="181"/>
      <c r="T18" s="51"/>
      <c r="U18" s="53"/>
      <c r="V18" s="196"/>
      <c r="W18" s="54"/>
      <c r="X18" s="54"/>
    </row>
    <row r="19" spans="1:24" s="34" customFormat="1" ht="12.75">
      <c r="A19" s="82">
        <v>12</v>
      </c>
      <c r="B19" s="306" t="s">
        <v>895</v>
      </c>
      <c r="C19" s="277">
        <v>127678</v>
      </c>
      <c r="D19" s="806" t="s">
        <v>896</v>
      </c>
      <c r="E19" s="626" t="s">
        <v>176</v>
      </c>
      <c r="F19" s="277" t="s">
        <v>155</v>
      </c>
      <c r="G19" s="91">
        <f>H19+J19+L19+M19+Q19+P19+S19+I19+K19+T19+U19+O19</f>
        <v>182</v>
      </c>
      <c r="H19" s="198"/>
      <c r="I19" s="188"/>
      <c r="J19" s="259"/>
      <c r="K19" s="259"/>
      <c r="L19" s="108"/>
      <c r="M19" s="109"/>
      <c r="N19" s="98"/>
      <c r="O19" s="53">
        <v>95</v>
      </c>
      <c r="P19" s="52"/>
      <c r="Q19" s="52"/>
      <c r="R19" s="53"/>
      <c r="S19" s="181"/>
      <c r="T19" s="51"/>
      <c r="U19" s="57">
        <v>87</v>
      </c>
      <c r="V19" s="196"/>
      <c r="W19" s="54"/>
      <c r="X19" s="54"/>
    </row>
    <row r="20" spans="1:24" s="34" customFormat="1" ht="12.75">
      <c r="A20" s="82">
        <v>13</v>
      </c>
      <c r="B20" s="393" t="s">
        <v>612</v>
      </c>
      <c r="C20" s="427">
        <v>24542</v>
      </c>
      <c r="D20" s="38" t="s">
        <v>613</v>
      </c>
      <c r="E20" s="38" t="s">
        <v>516</v>
      </c>
      <c r="F20" s="38" t="s">
        <v>514</v>
      </c>
      <c r="G20" s="91">
        <f>H20+J20+L20+M20+Q20+P20</f>
        <v>174</v>
      </c>
      <c r="H20" s="187"/>
      <c r="I20" s="187"/>
      <c r="J20" s="183"/>
      <c r="K20" s="183"/>
      <c r="L20" s="110"/>
      <c r="M20" s="110"/>
      <c r="N20" s="53"/>
      <c r="O20" s="53"/>
      <c r="P20" s="57">
        <v>108</v>
      </c>
      <c r="Q20" s="52">
        <v>66</v>
      </c>
      <c r="R20" s="53"/>
      <c r="S20" s="181"/>
      <c r="T20" s="51"/>
      <c r="U20" s="53"/>
      <c r="V20" s="196"/>
      <c r="W20" s="54"/>
      <c r="X20" s="54"/>
    </row>
    <row r="21" spans="1:24" s="34" customFormat="1" ht="12.75">
      <c r="A21" s="82">
        <v>14</v>
      </c>
      <c r="B21" s="564" t="s">
        <v>855</v>
      </c>
      <c r="C21" s="420">
        <v>124061</v>
      </c>
      <c r="D21" s="420" t="s">
        <v>856</v>
      </c>
      <c r="E21" s="420" t="s">
        <v>1</v>
      </c>
      <c r="F21" s="420" t="s">
        <v>155</v>
      </c>
      <c r="G21" s="91">
        <f>H21+J21+L21+M21+Q21+P21+S21+I21+K21+T21+V21</f>
        <v>172</v>
      </c>
      <c r="H21" s="188"/>
      <c r="I21" s="188"/>
      <c r="J21" s="259"/>
      <c r="K21" s="259"/>
      <c r="L21" s="108"/>
      <c r="M21" s="109"/>
      <c r="N21" s="98"/>
      <c r="O21" s="53"/>
      <c r="P21" s="52"/>
      <c r="Q21" s="52"/>
      <c r="R21" s="53"/>
      <c r="S21" s="181"/>
      <c r="T21" s="57">
        <v>81</v>
      </c>
      <c r="U21" s="53"/>
      <c r="V21" s="196">
        <v>91</v>
      </c>
      <c r="W21" s="54"/>
      <c r="X21" s="54"/>
    </row>
    <row r="22" spans="1:24" s="34" customFormat="1" ht="12.75">
      <c r="A22" s="82">
        <v>15</v>
      </c>
      <c r="B22" s="393" t="s">
        <v>587</v>
      </c>
      <c r="C22" s="427">
        <v>92304</v>
      </c>
      <c r="D22" s="38" t="s">
        <v>588</v>
      </c>
      <c r="E22" s="38" t="s">
        <v>0</v>
      </c>
      <c r="F22" s="38" t="s">
        <v>113</v>
      </c>
      <c r="G22" s="91">
        <f>H22+J22+L22+M22+Q22+P22+I22</f>
        <v>170</v>
      </c>
      <c r="H22" s="107"/>
      <c r="I22" s="107">
        <v>89</v>
      </c>
      <c r="J22" s="185"/>
      <c r="K22" s="185"/>
      <c r="L22" s="112"/>
      <c r="M22" s="112"/>
      <c r="N22" s="52"/>
      <c r="O22" s="53"/>
      <c r="P22" s="57">
        <v>81</v>
      </c>
      <c r="Q22" s="53"/>
      <c r="R22" s="53"/>
      <c r="S22" s="182"/>
      <c r="T22" s="51"/>
      <c r="U22" s="53"/>
      <c r="V22" s="196"/>
      <c r="W22" s="54"/>
      <c r="X22" s="54"/>
    </row>
    <row r="23" spans="1:24" s="34" customFormat="1" ht="12.75">
      <c r="A23" s="82">
        <v>16</v>
      </c>
      <c r="B23" s="246" t="s">
        <v>256</v>
      </c>
      <c r="C23" s="247">
        <v>76094</v>
      </c>
      <c r="D23" s="245" t="s">
        <v>177</v>
      </c>
      <c r="E23" s="245" t="s">
        <v>7</v>
      </c>
      <c r="F23" s="248" t="s">
        <v>155</v>
      </c>
      <c r="G23" s="91">
        <f>H23+J23+L23+M23+Q23</f>
        <v>166</v>
      </c>
      <c r="H23" s="459">
        <v>75</v>
      </c>
      <c r="I23" s="107"/>
      <c r="J23" s="183"/>
      <c r="K23" s="183"/>
      <c r="L23" s="110"/>
      <c r="M23" s="110">
        <v>91</v>
      </c>
      <c r="N23" s="53"/>
      <c r="O23" s="53"/>
      <c r="P23" s="74"/>
      <c r="Q23" s="53"/>
      <c r="R23" s="53"/>
      <c r="S23" s="181"/>
      <c r="T23" s="51"/>
      <c r="U23" s="53"/>
      <c r="V23" s="199"/>
      <c r="W23" s="54"/>
      <c r="X23" s="54"/>
    </row>
    <row r="24" spans="1:24" s="34" customFormat="1" ht="12.75">
      <c r="A24" s="82">
        <v>17</v>
      </c>
      <c r="B24" s="393" t="s">
        <v>901</v>
      </c>
      <c r="C24" s="38">
        <v>62270</v>
      </c>
      <c r="D24" s="38" t="s">
        <v>392</v>
      </c>
      <c r="E24" s="38" t="s">
        <v>515</v>
      </c>
      <c r="F24" s="38" t="s">
        <v>113</v>
      </c>
      <c r="G24" s="91">
        <f>H24+J24+L24+M24+Q24+T24</f>
        <v>148</v>
      </c>
      <c r="H24" s="198"/>
      <c r="I24" s="188"/>
      <c r="J24" s="259"/>
      <c r="K24" s="186"/>
      <c r="L24" s="108"/>
      <c r="M24" s="109"/>
      <c r="N24" s="98"/>
      <c r="O24" s="53"/>
      <c r="P24" s="52"/>
      <c r="Q24" s="57">
        <v>71</v>
      </c>
      <c r="R24" s="53"/>
      <c r="S24" s="181"/>
      <c r="T24" s="51">
        <v>77</v>
      </c>
      <c r="U24" s="53"/>
      <c r="V24" s="196"/>
      <c r="W24" s="54"/>
      <c r="X24" s="54"/>
    </row>
    <row r="25" spans="1:24" s="34" customFormat="1" ht="12.75">
      <c r="A25" s="82">
        <v>18</v>
      </c>
      <c r="B25" s="564" t="s">
        <v>816</v>
      </c>
      <c r="C25" s="420">
        <v>30515</v>
      </c>
      <c r="D25" s="420" t="s">
        <v>469</v>
      </c>
      <c r="E25" s="420" t="s">
        <v>1</v>
      </c>
      <c r="F25" s="420" t="s">
        <v>155</v>
      </c>
      <c r="G25" s="91">
        <f>H25+J25+L25+M25+Q25+P25+S25+I25+K25+T25</f>
        <v>148</v>
      </c>
      <c r="H25" s="198"/>
      <c r="I25" s="188"/>
      <c r="J25" s="259"/>
      <c r="K25" s="259"/>
      <c r="L25" s="108"/>
      <c r="M25" s="109"/>
      <c r="N25" s="98"/>
      <c r="O25" s="53"/>
      <c r="P25" s="52"/>
      <c r="Q25" s="52">
        <v>46</v>
      </c>
      <c r="R25" s="53"/>
      <c r="S25" s="181"/>
      <c r="T25" s="57">
        <v>102</v>
      </c>
      <c r="U25" s="53"/>
      <c r="V25" s="196"/>
      <c r="W25" s="54"/>
      <c r="X25" s="54"/>
    </row>
    <row r="26" spans="1:24" s="34" customFormat="1" ht="12.75">
      <c r="A26" s="82">
        <v>19</v>
      </c>
      <c r="B26" s="246" t="s">
        <v>328</v>
      </c>
      <c r="C26" s="247">
        <v>110970</v>
      </c>
      <c r="D26" s="245" t="s">
        <v>185</v>
      </c>
      <c r="E26" s="245" t="s">
        <v>7</v>
      </c>
      <c r="F26" s="248" t="s">
        <v>113</v>
      </c>
      <c r="G26" s="91">
        <f>H26+J26+L26+M26+Q26</f>
        <v>134</v>
      </c>
      <c r="H26" s="279">
        <v>65</v>
      </c>
      <c r="I26" s="187"/>
      <c r="J26" s="183"/>
      <c r="K26" s="183"/>
      <c r="L26" s="110"/>
      <c r="M26" s="110">
        <v>69</v>
      </c>
      <c r="N26" s="53"/>
      <c r="O26" s="53"/>
      <c r="P26" s="74"/>
      <c r="Q26" s="53"/>
      <c r="R26" s="53"/>
      <c r="S26" s="181"/>
      <c r="T26" s="51"/>
      <c r="U26" s="53"/>
      <c r="V26" s="196"/>
      <c r="W26" s="54"/>
      <c r="X26" s="54"/>
    </row>
    <row r="27" spans="1:24" s="34" customFormat="1" ht="12.75">
      <c r="A27" s="82">
        <v>20</v>
      </c>
      <c r="B27" s="246" t="s">
        <v>279</v>
      </c>
      <c r="C27" s="247">
        <v>109719</v>
      </c>
      <c r="D27" s="245" t="s">
        <v>183</v>
      </c>
      <c r="E27" s="245" t="s">
        <v>7</v>
      </c>
      <c r="F27" s="248" t="s">
        <v>113</v>
      </c>
      <c r="G27" s="91">
        <f>H27+J27+L27+M27+Q27</f>
        <v>120</v>
      </c>
      <c r="H27" s="279">
        <v>109</v>
      </c>
      <c r="I27" s="187"/>
      <c r="J27" s="183"/>
      <c r="K27" s="183"/>
      <c r="L27" s="110"/>
      <c r="M27" s="110">
        <v>11</v>
      </c>
      <c r="N27" s="53"/>
      <c r="O27" s="53"/>
      <c r="P27" s="74"/>
      <c r="Q27" s="53"/>
      <c r="R27" s="53"/>
      <c r="S27" s="181"/>
      <c r="T27" s="51"/>
      <c r="U27" s="53"/>
      <c r="V27" s="196"/>
      <c r="W27" s="54"/>
      <c r="X27" s="54"/>
    </row>
    <row r="28" spans="1:24" ht="12.75">
      <c r="A28" s="82">
        <v>21</v>
      </c>
      <c r="B28" s="470" t="s">
        <v>71</v>
      </c>
      <c r="C28" s="471">
        <v>85413</v>
      </c>
      <c r="D28" s="472" t="s">
        <v>72</v>
      </c>
      <c r="E28" s="473" t="s">
        <v>0</v>
      </c>
      <c r="F28" s="473" t="s">
        <v>155</v>
      </c>
      <c r="G28" s="91">
        <f>H28+J28+L28+M28+Q28+P28+S28+I28</f>
        <v>120</v>
      </c>
      <c r="H28" s="198">
        <v>35</v>
      </c>
      <c r="I28" s="459">
        <v>85</v>
      </c>
      <c r="J28" s="259"/>
      <c r="K28" s="186"/>
      <c r="L28" s="108"/>
      <c r="M28" s="109"/>
      <c r="N28" s="98"/>
      <c r="O28" s="53"/>
      <c r="P28" s="52"/>
      <c r="Q28" s="52"/>
      <c r="R28" s="53"/>
      <c r="S28" s="181"/>
      <c r="T28" s="51"/>
      <c r="U28" s="53"/>
      <c r="V28" s="196"/>
      <c r="W28" s="20"/>
      <c r="X28" s="20"/>
    </row>
    <row r="29" spans="1:24" ht="12.75">
      <c r="A29" s="82">
        <v>22</v>
      </c>
      <c r="B29" s="51" t="s">
        <v>877</v>
      </c>
      <c r="C29" s="53">
        <v>246899</v>
      </c>
      <c r="D29" s="64" t="s">
        <v>878</v>
      </c>
      <c r="E29" s="53" t="s">
        <v>5</v>
      </c>
      <c r="F29" s="53" t="s">
        <v>113</v>
      </c>
      <c r="G29" s="91">
        <f>H29+J29+L29+M29+Q29+P29+S29+O29+U29</f>
        <v>117</v>
      </c>
      <c r="H29" s="197"/>
      <c r="I29" s="187"/>
      <c r="J29" s="183"/>
      <c r="K29" s="183"/>
      <c r="L29" s="110"/>
      <c r="M29" s="110"/>
      <c r="N29" s="53"/>
      <c r="O29" s="38">
        <v>58</v>
      </c>
      <c r="P29" s="52"/>
      <c r="Q29" s="52"/>
      <c r="R29" s="53"/>
      <c r="S29" s="466"/>
      <c r="T29" s="51"/>
      <c r="U29" s="53">
        <v>59</v>
      </c>
      <c r="V29" s="196"/>
      <c r="W29" s="20"/>
      <c r="X29" s="20"/>
    </row>
    <row r="30" spans="1:24" ht="12.75">
      <c r="A30" s="82">
        <v>23</v>
      </c>
      <c r="B30" s="465" t="s">
        <v>639</v>
      </c>
      <c r="C30" s="452">
        <v>75342</v>
      </c>
      <c r="D30" s="452" t="s">
        <v>75</v>
      </c>
      <c r="E30" s="452" t="s">
        <v>9</v>
      </c>
      <c r="F30" s="452" t="s">
        <v>155</v>
      </c>
      <c r="G30" s="91">
        <f>H30+J30+L30+M30+Q30+P30+S30</f>
        <v>111</v>
      </c>
      <c r="H30" s="197"/>
      <c r="I30" s="187"/>
      <c r="J30" s="183"/>
      <c r="K30" s="183"/>
      <c r="L30" s="110"/>
      <c r="M30" s="110"/>
      <c r="N30" s="53"/>
      <c r="O30" s="53"/>
      <c r="P30" s="52"/>
      <c r="Q30" s="52"/>
      <c r="R30" s="53"/>
      <c r="S30" s="466">
        <v>111</v>
      </c>
      <c r="T30" s="51"/>
      <c r="U30" s="53"/>
      <c r="V30" s="196"/>
      <c r="W30" s="20"/>
      <c r="X30" s="20"/>
    </row>
    <row r="31" spans="1:24" ht="12.75">
      <c r="A31" s="82">
        <v>24</v>
      </c>
      <c r="B31" s="790" t="s">
        <v>292</v>
      </c>
      <c r="C31" s="791">
        <v>68287</v>
      </c>
      <c r="D31" s="793" t="s">
        <v>293</v>
      </c>
      <c r="E31" s="793" t="s">
        <v>7</v>
      </c>
      <c r="F31" s="796" t="s">
        <v>155</v>
      </c>
      <c r="G31" s="91">
        <f>H31+J31+L31+M31+Q31</f>
        <v>110</v>
      </c>
      <c r="H31" s="197"/>
      <c r="I31" s="187"/>
      <c r="J31" s="183"/>
      <c r="K31" s="183"/>
      <c r="L31" s="147">
        <v>110</v>
      </c>
      <c r="M31" s="110"/>
      <c r="N31" s="53"/>
      <c r="O31" s="53"/>
      <c r="P31" s="74"/>
      <c r="Q31" s="74"/>
      <c r="R31" s="53"/>
      <c r="S31" s="181"/>
      <c r="T31" s="51"/>
      <c r="U31" s="53"/>
      <c r="V31" s="196"/>
      <c r="W31" s="20"/>
      <c r="X31" s="20"/>
    </row>
    <row r="32" spans="1:24" ht="12.75">
      <c r="A32" s="82">
        <v>25</v>
      </c>
      <c r="B32" s="551" t="s">
        <v>825</v>
      </c>
      <c r="C32" s="556">
        <v>54112</v>
      </c>
      <c r="D32" s="550" t="s">
        <v>402</v>
      </c>
      <c r="E32" s="550" t="s">
        <v>6</v>
      </c>
      <c r="F32" s="550" t="s">
        <v>155</v>
      </c>
      <c r="G32" s="91">
        <f>H32+J32+L32+M32+Q32+P32+S32+I32+K32+T32+V32</f>
        <v>110</v>
      </c>
      <c r="H32" s="198"/>
      <c r="I32" s="188"/>
      <c r="J32" s="259"/>
      <c r="K32" s="259"/>
      <c r="L32" s="108"/>
      <c r="M32" s="109"/>
      <c r="N32" s="98"/>
      <c r="O32" s="53"/>
      <c r="P32" s="52"/>
      <c r="Q32" s="52"/>
      <c r="R32" s="53"/>
      <c r="S32" s="181"/>
      <c r="T32" s="57">
        <v>49</v>
      </c>
      <c r="U32" s="53"/>
      <c r="V32" s="196">
        <v>61</v>
      </c>
      <c r="W32" s="20"/>
      <c r="X32" s="20"/>
    </row>
    <row r="33" spans="1:24" ht="12.75">
      <c r="A33" s="82">
        <v>26</v>
      </c>
      <c r="B33" s="542" t="s">
        <v>715</v>
      </c>
      <c r="C33" s="543">
        <v>75349</v>
      </c>
      <c r="D33" s="544" t="s">
        <v>716</v>
      </c>
      <c r="E33" s="544" t="s">
        <v>9</v>
      </c>
      <c r="F33" s="544" t="s">
        <v>155</v>
      </c>
      <c r="G33" s="91">
        <f>H33+J33+L33+M33+Q33+P33+S33</f>
        <v>106</v>
      </c>
      <c r="H33" s="197"/>
      <c r="I33" s="187"/>
      <c r="J33" s="183"/>
      <c r="K33" s="183"/>
      <c r="L33" s="110"/>
      <c r="M33" s="110"/>
      <c r="N33" s="53"/>
      <c r="O33" s="53"/>
      <c r="P33" s="52"/>
      <c r="Q33" s="52"/>
      <c r="R33" s="53"/>
      <c r="S33" s="466">
        <v>106</v>
      </c>
      <c r="T33" s="51"/>
      <c r="U33" s="53"/>
      <c r="V33" s="196"/>
      <c r="W33" s="20"/>
      <c r="X33" s="20"/>
    </row>
    <row r="34" spans="1:24" ht="12.75">
      <c r="A34" s="82">
        <v>27</v>
      </c>
      <c r="B34" s="600" t="s">
        <v>890</v>
      </c>
      <c r="C34" s="803">
        <v>246898</v>
      </c>
      <c r="D34" s="808" t="s">
        <v>891</v>
      </c>
      <c r="E34" s="254" t="s">
        <v>5</v>
      </c>
      <c r="F34" s="254" t="s">
        <v>113</v>
      </c>
      <c r="G34" s="91">
        <f>H34+J34+L34+M34+Q34+P34+S34+I34+K34+T34+U34+O34</f>
        <v>106</v>
      </c>
      <c r="H34" s="198"/>
      <c r="I34" s="188"/>
      <c r="J34" s="259"/>
      <c r="K34" s="259"/>
      <c r="L34" s="108"/>
      <c r="M34" s="109"/>
      <c r="N34" s="98"/>
      <c r="O34" s="53">
        <v>53</v>
      </c>
      <c r="P34" s="52"/>
      <c r="Q34" s="52"/>
      <c r="R34" s="53"/>
      <c r="S34" s="181"/>
      <c r="T34" s="51"/>
      <c r="U34" s="57">
        <v>53</v>
      </c>
      <c r="V34" s="196"/>
      <c r="W34" s="20"/>
      <c r="X34" s="20"/>
    </row>
    <row r="35" spans="1:24" ht="12.75">
      <c r="A35" s="82">
        <v>28</v>
      </c>
      <c r="B35" s="718" t="s">
        <v>49</v>
      </c>
      <c r="C35" s="801">
        <v>76176</v>
      </c>
      <c r="D35" s="805" t="s">
        <v>76</v>
      </c>
      <c r="E35" s="810" t="s">
        <v>0</v>
      </c>
      <c r="F35" s="810" t="s">
        <v>155</v>
      </c>
      <c r="G35" s="91">
        <f>H35+J35+L35+M35+Q35+P35+S35+I35</f>
        <v>105</v>
      </c>
      <c r="H35" s="198"/>
      <c r="I35" s="459">
        <v>105</v>
      </c>
      <c r="J35" s="259"/>
      <c r="K35" s="186"/>
      <c r="L35" s="108"/>
      <c r="M35" s="109"/>
      <c r="N35" s="98"/>
      <c r="O35" s="53"/>
      <c r="P35" s="52"/>
      <c r="Q35" s="52"/>
      <c r="R35" s="53"/>
      <c r="S35" s="181"/>
      <c r="T35" s="51"/>
      <c r="U35" s="53"/>
      <c r="V35" s="196"/>
      <c r="W35" s="20"/>
      <c r="X35" s="20"/>
    </row>
    <row r="36" spans="1:24" ht="12.75">
      <c r="A36" s="82">
        <v>29</v>
      </c>
      <c r="B36" s="387" t="s">
        <v>476</v>
      </c>
      <c r="C36" s="389">
        <v>108943</v>
      </c>
      <c r="D36" s="388" t="s">
        <v>477</v>
      </c>
      <c r="E36" s="388" t="s">
        <v>515</v>
      </c>
      <c r="F36" s="388" t="s">
        <v>113</v>
      </c>
      <c r="G36" s="91">
        <f>H36+J36+L36+M36+Q36+T36</f>
        <v>104</v>
      </c>
      <c r="H36" s="197"/>
      <c r="I36" s="187"/>
      <c r="J36" s="183"/>
      <c r="K36" s="183"/>
      <c r="L36" s="110"/>
      <c r="M36" s="110"/>
      <c r="N36" s="53"/>
      <c r="O36" s="53"/>
      <c r="P36" s="74"/>
      <c r="Q36" s="57">
        <v>40</v>
      </c>
      <c r="R36" s="53"/>
      <c r="S36" s="181"/>
      <c r="T36" s="51">
        <v>64</v>
      </c>
      <c r="U36" s="53"/>
      <c r="V36" s="196"/>
      <c r="W36" s="20"/>
      <c r="X36" s="20"/>
    </row>
    <row r="37" spans="1:24" ht="12.75">
      <c r="A37" s="82">
        <v>30</v>
      </c>
      <c r="B37" s="601" t="s">
        <v>305</v>
      </c>
      <c r="C37" s="606">
        <v>102363</v>
      </c>
      <c r="D37" s="607" t="s">
        <v>306</v>
      </c>
      <c r="E37" s="607" t="s">
        <v>109</v>
      </c>
      <c r="F37" s="397" t="s">
        <v>132</v>
      </c>
      <c r="G37" s="91">
        <f>H37+J37+L37+M37+Q37</f>
        <v>100</v>
      </c>
      <c r="H37" s="197"/>
      <c r="I37" s="187"/>
      <c r="J37" s="259">
        <v>100</v>
      </c>
      <c r="K37" s="183"/>
      <c r="L37" s="110"/>
      <c r="M37" s="110"/>
      <c r="N37" s="53"/>
      <c r="O37" s="53"/>
      <c r="P37" s="74"/>
      <c r="Q37" s="53"/>
      <c r="R37" s="53"/>
      <c r="S37" s="181"/>
      <c r="T37" s="51"/>
      <c r="U37" s="53"/>
      <c r="V37" s="196"/>
      <c r="W37" s="20"/>
      <c r="X37" s="20"/>
    </row>
    <row r="38" spans="1:24" ht="12.75">
      <c r="A38" s="82">
        <v>31</v>
      </c>
      <c r="B38" s="542" t="s">
        <v>1017</v>
      </c>
      <c r="C38" s="543">
        <v>75738</v>
      </c>
      <c r="D38" s="544" t="s">
        <v>650</v>
      </c>
      <c r="E38" s="544" t="s">
        <v>9</v>
      </c>
      <c r="F38" s="544" t="s">
        <v>132</v>
      </c>
      <c r="G38" s="91">
        <f>H38+J38+L38+M38+Q38+P38+S38</f>
        <v>99</v>
      </c>
      <c r="H38" s="197"/>
      <c r="I38" s="187"/>
      <c r="J38" s="183"/>
      <c r="K38" s="183"/>
      <c r="L38" s="110"/>
      <c r="M38" s="110"/>
      <c r="N38" s="53"/>
      <c r="O38" s="53"/>
      <c r="P38" s="52"/>
      <c r="Q38" s="52"/>
      <c r="R38" s="53"/>
      <c r="S38" s="466">
        <v>99</v>
      </c>
      <c r="T38" s="51"/>
      <c r="U38" s="53"/>
      <c r="V38" s="196"/>
      <c r="W38" s="20"/>
      <c r="X38" s="20"/>
    </row>
    <row r="39" spans="1:24" ht="12.75">
      <c r="A39" s="82">
        <v>32</v>
      </c>
      <c r="B39" s="542" t="s">
        <v>717</v>
      </c>
      <c r="C39" s="543">
        <v>102180</v>
      </c>
      <c r="D39" s="544" t="s">
        <v>677</v>
      </c>
      <c r="E39" s="544" t="s">
        <v>9</v>
      </c>
      <c r="F39" s="544" t="s">
        <v>113</v>
      </c>
      <c r="G39" s="91">
        <f>H39+J39+L39+M39+Q39+P39+S39</f>
        <v>97</v>
      </c>
      <c r="H39" s="197"/>
      <c r="I39" s="187"/>
      <c r="J39" s="183"/>
      <c r="K39" s="183"/>
      <c r="L39" s="110"/>
      <c r="M39" s="110"/>
      <c r="N39" s="53"/>
      <c r="O39" s="53"/>
      <c r="P39" s="52"/>
      <c r="Q39" s="52"/>
      <c r="R39" s="53"/>
      <c r="S39" s="466">
        <v>97</v>
      </c>
      <c r="T39" s="51"/>
      <c r="U39" s="53"/>
      <c r="V39" s="196"/>
      <c r="W39" s="20"/>
      <c r="X39" s="20"/>
    </row>
    <row r="40" spans="1:24" ht="12.75">
      <c r="A40" s="82">
        <v>33</v>
      </c>
      <c r="B40" s="621" t="s">
        <v>179</v>
      </c>
      <c r="C40" s="622">
        <v>100253</v>
      </c>
      <c r="D40" s="624" t="s">
        <v>234</v>
      </c>
      <c r="E40" s="624" t="s">
        <v>7</v>
      </c>
      <c r="F40" s="627" t="s">
        <v>155</v>
      </c>
      <c r="G40" s="91">
        <f>H40+J40+L40+M40+Q40</f>
        <v>97</v>
      </c>
      <c r="H40" s="195"/>
      <c r="I40" s="107"/>
      <c r="J40" s="183"/>
      <c r="K40" s="183"/>
      <c r="L40" s="147">
        <v>97</v>
      </c>
      <c r="M40" s="110"/>
      <c r="N40" s="53"/>
      <c r="O40" s="53"/>
      <c r="P40" s="74"/>
      <c r="Q40" s="53"/>
      <c r="R40" s="53"/>
      <c r="S40" s="181"/>
      <c r="T40" s="97"/>
      <c r="U40" s="98"/>
      <c r="V40" s="196"/>
      <c r="W40" s="20"/>
      <c r="X40" s="20"/>
    </row>
    <row r="41" spans="1:24" ht="12.75">
      <c r="A41" s="82">
        <v>34</v>
      </c>
      <c r="B41" s="394" t="s">
        <v>629</v>
      </c>
      <c r="C41" s="556">
        <v>84162</v>
      </c>
      <c r="D41" s="388" t="s">
        <v>630</v>
      </c>
      <c r="E41" s="388" t="s">
        <v>47</v>
      </c>
      <c r="F41" s="388" t="s">
        <v>155</v>
      </c>
      <c r="G41" s="91">
        <f>H41+J41+L41+M41+Q41+P41</f>
        <v>96</v>
      </c>
      <c r="H41" s="197"/>
      <c r="I41" s="187"/>
      <c r="J41" s="183"/>
      <c r="K41" s="183"/>
      <c r="L41" s="110"/>
      <c r="M41" s="110"/>
      <c r="N41" s="53"/>
      <c r="O41" s="53"/>
      <c r="P41" s="57">
        <v>96</v>
      </c>
      <c r="Q41" s="53"/>
      <c r="R41" s="53"/>
      <c r="S41" s="181"/>
      <c r="T41" s="97"/>
      <c r="U41" s="98"/>
      <c r="V41" s="196"/>
      <c r="W41" s="20"/>
      <c r="X41" s="20"/>
    </row>
    <row r="42" spans="1:24" ht="13.5" thickBot="1">
      <c r="A42" s="82">
        <v>35</v>
      </c>
      <c r="B42" s="800" t="s">
        <v>143</v>
      </c>
      <c r="C42" s="804">
        <v>16120</v>
      </c>
      <c r="D42" s="809" t="s">
        <v>144</v>
      </c>
      <c r="E42" s="390" t="s">
        <v>42</v>
      </c>
      <c r="F42" s="813" t="s">
        <v>134</v>
      </c>
      <c r="G42" s="91">
        <f>H42+J42+L42+M42+Q42</f>
        <v>96</v>
      </c>
      <c r="H42" s="195"/>
      <c r="I42" s="107"/>
      <c r="J42" s="259">
        <v>96</v>
      </c>
      <c r="K42" s="183">
        <v>0</v>
      </c>
      <c r="L42" s="110"/>
      <c r="M42" s="110"/>
      <c r="N42" s="53"/>
      <c r="O42" s="53"/>
      <c r="P42" s="74"/>
      <c r="Q42" s="53"/>
      <c r="R42" s="53"/>
      <c r="S42" s="181"/>
      <c r="T42" s="51"/>
      <c r="U42" s="53"/>
      <c r="V42" s="196"/>
      <c r="W42" s="20"/>
      <c r="X42" s="20"/>
    </row>
    <row r="43" spans="1:24" ht="12.75">
      <c r="A43" s="82">
        <v>36</v>
      </c>
      <c r="B43" s="428" t="s">
        <v>474</v>
      </c>
      <c r="C43" s="426">
        <v>67859</v>
      </c>
      <c r="D43" s="426" t="s">
        <v>475</v>
      </c>
      <c r="E43" s="426" t="s">
        <v>515</v>
      </c>
      <c r="F43" s="426" t="s">
        <v>113</v>
      </c>
      <c r="G43" s="91">
        <f>H43+J43+L43+M43+Q43+T43</f>
        <v>93</v>
      </c>
      <c r="H43" s="200"/>
      <c r="I43" s="189"/>
      <c r="J43" s="184"/>
      <c r="K43" s="185"/>
      <c r="L43" s="112"/>
      <c r="M43" s="110"/>
      <c r="N43" s="53"/>
      <c r="O43" s="52"/>
      <c r="P43" s="52"/>
      <c r="Q43" s="57">
        <v>41</v>
      </c>
      <c r="R43" s="53"/>
      <c r="S43" s="181"/>
      <c r="T43" s="51">
        <v>52</v>
      </c>
      <c r="U43" s="53"/>
      <c r="V43" s="196"/>
      <c r="W43" s="20"/>
      <c r="X43" s="20"/>
    </row>
    <row r="44" spans="1:24" ht="12.75">
      <c r="A44" s="82">
        <v>37</v>
      </c>
      <c r="B44" s="393" t="s">
        <v>389</v>
      </c>
      <c r="C44" s="38">
        <v>54216</v>
      </c>
      <c r="D44" s="38" t="s">
        <v>390</v>
      </c>
      <c r="E44" s="38" t="s">
        <v>6</v>
      </c>
      <c r="F44" s="38" t="s">
        <v>155</v>
      </c>
      <c r="G44" s="91">
        <f>H44+J44+L44+M44+Q44</f>
        <v>92</v>
      </c>
      <c r="H44" s="198"/>
      <c r="I44" s="188"/>
      <c r="J44" s="259"/>
      <c r="K44" s="186"/>
      <c r="L44" s="108"/>
      <c r="M44" s="109"/>
      <c r="N44" s="98"/>
      <c r="O44" s="53"/>
      <c r="P44" s="52"/>
      <c r="Q44" s="57">
        <v>92</v>
      </c>
      <c r="R44" s="53"/>
      <c r="S44" s="181"/>
      <c r="T44" s="51"/>
      <c r="U44" s="53"/>
      <c r="V44" s="196"/>
      <c r="W44" s="20"/>
      <c r="X44" s="20"/>
    </row>
    <row r="45" spans="1:24" ht="12.75">
      <c r="A45" s="82">
        <v>38</v>
      </c>
      <c r="B45" s="564" t="s">
        <v>818</v>
      </c>
      <c r="C45" s="420">
        <v>119561</v>
      </c>
      <c r="D45" s="420" t="s">
        <v>819</v>
      </c>
      <c r="E45" s="420" t="s">
        <v>1</v>
      </c>
      <c r="F45" s="420" t="s">
        <v>113</v>
      </c>
      <c r="G45" s="91">
        <f>H45+J45+L45+M45+Q45+P45+S45+I45+K45+T45</f>
        <v>92</v>
      </c>
      <c r="H45" s="198"/>
      <c r="I45" s="188"/>
      <c r="J45" s="259"/>
      <c r="K45" s="259"/>
      <c r="L45" s="108"/>
      <c r="M45" s="109"/>
      <c r="N45" s="98"/>
      <c r="O45" s="53"/>
      <c r="P45" s="52"/>
      <c r="Q45" s="52"/>
      <c r="R45" s="53"/>
      <c r="S45" s="181"/>
      <c r="T45" s="57">
        <v>92</v>
      </c>
      <c r="U45" s="53"/>
      <c r="V45" s="196"/>
      <c r="W45" s="20"/>
      <c r="X45" s="20"/>
    </row>
    <row r="46" spans="1:24" ht="12.75">
      <c r="A46" s="82">
        <v>39</v>
      </c>
      <c r="B46" s="150" t="s">
        <v>581</v>
      </c>
      <c r="C46" s="420">
        <v>111556</v>
      </c>
      <c r="D46" s="38" t="s">
        <v>582</v>
      </c>
      <c r="E46" s="38" t="s">
        <v>2</v>
      </c>
      <c r="F46" s="38" t="s">
        <v>113</v>
      </c>
      <c r="G46" s="91">
        <f>H46+J46+L46+M46+Q46+P46</f>
        <v>88</v>
      </c>
      <c r="H46" s="197"/>
      <c r="I46" s="187"/>
      <c r="J46" s="183"/>
      <c r="K46" s="183"/>
      <c r="L46" s="110"/>
      <c r="M46" s="110"/>
      <c r="N46" s="53"/>
      <c r="O46" s="53"/>
      <c r="P46" s="57">
        <v>88</v>
      </c>
      <c r="Q46" s="53"/>
      <c r="R46" s="53"/>
      <c r="S46" s="181"/>
      <c r="T46" s="51"/>
      <c r="U46" s="53"/>
      <c r="V46" s="196"/>
      <c r="W46" s="20"/>
      <c r="X46" s="20"/>
    </row>
    <row r="47" spans="1:24" ht="12.75">
      <c r="A47" s="82">
        <v>40</v>
      </c>
      <c r="B47" s="393" t="s">
        <v>488</v>
      </c>
      <c r="C47" s="38">
        <v>54017</v>
      </c>
      <c r="D47" s="38" t="s">
        <v>489</v>
      </c>
      <c r="E47" s="38" t="s">
        <v>6</v>
      </c>
      <c r="F47" s="38" t="s">
        <v>155</v>
      </c>
      <c r="G47" s="91">
        <f>H47+J47+L47+M47+Q47</f>
        <v>87</v>
      </c>
      <c r="H47" s="198"/>
      <c r="I47" s="188"/>
      <c r="J47" s="259"/>
      <c r="K47" s="186"/>
      <c r="L47" s="108"/>
      <c r="M47" s="109"/>
      <c r="N47" s="98"/>
      <c r="O47" s="53"/>
      <c r="P47" s="52"/>
      <c r="Q47" s="57">
        <v>87</v>
      </c>
      <c r="R47" s="53"/>
      <c r="S47" s="181"/>
      <c r="T47" s="51"/>
      <c r="U47" s="53"/>
      <c r="V47" s="196"/>
      <c r="W47" s="20"/>
      <c r="X47" s="20"/>
    </row>
    <row r="48" spans="1:24" ht="12.75">
      <c r="A48" s="82">
        <v>41</v>
      </c>
      <c r="B48" s="465" t="s">
        <v>718</v>
      </c>
      <c r="C48" s="452">
        <v>125152</v>
      </c>
      <c r="D48" s="452" t="s">
        <v>668</v>
      </c>
      <c r="E48" s="452" t="s">
        <v>9</v>
      </c>
      <c r="F48" s="452" t="s">
        <v>113</v>
      </c>
      <c r="G48" s="91">
        <f>H48+J48+L48+M48+Q48+P48+S48</f>
        <v>86</v>
      </c>
      <c r="H48" s="197"/>
      <c r="I48" s="187"/>
      <c r="J48" s="183"/>
      <c r="K48" s="183"/>
      <c r="L48" s="110"/>
      <c r="M48" s="110"/>
      <c r="N48" s="53"/>
      <c r="O48" s="53"/>
      <c r="P48" s="52"/>
      <c r="Q48" s="52"/>
      <c r="R48" s="53"/>
      <c r="S48" s="466">
        <v>86</v>
      </c>
      <c r="T48" s="51"/>
      <c r="U48" s="53"/>
      <c r="V48" s="196"/>
      <c r="W48" s="20"/>
      <c r="X48" s="20"/>
    </row>
    <row r="49" spans="1:24" ht="12.75">
      <c r="A49" s="82">
        <v>42</v>
      </c>
      <c r="B49" s="465" t="s">
        <v>719</v>
      </c>
      <c r="C49" s="452">
        <v>125150</v>
      </c>
      <c r="D49" s="452" t="s">
        <v>683</v>
      </c>
      <c r="E49" s="452" t="s">
        <v>9</v>
      </c>
      <c r="F49" s="452" t="s">
        <v>113</v>
      </c>
      <c r="G49" s="91">
        <f>H49+J49+L49+M49+Q49+P49+S49</f>
        <v>84</v>
      </c>
      <c r="H49" s="197"/>
      <c r="I49" s="187"/>
      <c r="J49" s="183"/>
      <c r="K49" s="183"/>
      <c r="L49" s="110"/>
      <c r="M49" s="110"/>
      <c r="N49" s="53"/>
      <c r="O49" s="53"/>
      <c r="P49" s="52"/>
      <c r="Q49" s="52"/>
      <c r="R49" s="53"/>
      <c r="S49" s="466">
        <v>84</v>
      </c>
      <c r="T49" s="51"/>
      <c r="U49" s="53"/>
      <c r="V49" s="196"/>
      <c r="W49" s="20"/>
      <c r="X49" s="20"/>
    </row>
    <row r="50" spans="1:24" ht="12.75">
      <c r="A50" s="82">
        <v>43</v>
      </c>
      <c r="B50" s="465" t="s">
        <v>720</v>
      </c>
      <c r="C50" s="452">
        <v>113107</v>
      </c>
      <c r="D50" s="452" t="s">
        <v>85</v>
      </c>
      <c r="E50" s="452" t="s">
        <v>9</v>
      </c>
      <c r="F50" s="452" t="s">
        <v>113</v>
      </c>
      <c r="G50" s="91">
        <f>H50+J50+L50+M50+Q50+P50+S50</f>
        <v>83</v>
      </c>
      <c r="H50" s="197"/>
      <c r="I50" s="187"/>
      <c r="J50" s="183"/>
      <c r="K50" s="183"/>
      <c r="L50" s="110"/>
      <c r="M50" s="110"/>
      <c r="N50" s="53"/>
      <c r="O50" s="53"/>
      <c r="P50" s="52"/>
      <c r="Q50" s="52"/>
      <c r="R50" s="53"/>
      <c r="S50" s="466">
        <v>83</v>
      </c>
      <c r="T50" s="51"/>
      <c r="U50" s="53"/>
      <c r="V50" s="196"/>
      <c r="W50" s="20"/>
      <c r="X50" s="20"/>
    </row>
    <row r="51" spans="1:24" ht="13.5" thickBot="1">
      <c r="A51" s="82">
        <v>44</v>
      </c>
      <c r="B51" s="719" t="s">
        <v>767</v>
      </c>
      <c r="C51" s="120">
        <v>62076</v>
      </c>
      <c r="D51" s="120" t="s">
        <v>768</v>
      </c>
      <c r="E51" s="120" t="s">
        <v>8</v>
      </c>
      <c r="F51" s="120" t="s">
        <v>155</v>
      </c>
      <c r="G51" s="91">
        <f>H51+J51+L51+M51+Q51+P51+S51+I51+K51</f>
        <v>83</v>
      </c>
      <c r="H51" s="198"/>
      <c r="I51" s="188"/>
      <c r="J51" s="259"/>
      <c r="K51" s="259">
        <v>83</v>
      </c>
      <c r="L51" s="108"/>
      <c r="M51" s="109"/>
      <c r="N51" s="98"/>
      <c r="O51" s="53"/>
      <c r="P51" s="52"/>
      <c r="Q51" s="52"/>
      <c r="R51" s="53"/>
      <c r="S51" s="181"/>
      <c r="T51" s="51"/>
      <c r="U51" s="53"/>
      <c r="V51" s="196"/>
      <c r="W51" s="20"/>
      <c r="X51" s="20"/>
    </row>
    <row r="52" spans="1:24" ht="12.75">
      <c r="A52" s="82">
        <v>45</v>
      </c>
      <c r="B52" s="393" t="s">
        <v>432</v>
      </c>
      <c r="C52" s="38">
        <v>16880</v>
      </c>
      <c r="D52" s="38" t="s">
        <v>433</v>
      </c>
      <c r="E52" s="38" t="s">
        <v>515</v>
      </c>
      <c r="F52" s="38" t="s">
        <v>155</v>
      </c>
      <c r="G52" s="91">
        <f>H52+J52+L52+M52+Q52</f>
        <v>82</v>
      </c>
      <c r="H52" s="198"/>
      <c r="I52" s="188"/>
      <c r="J52" s="259"/>
      <c r="K52" s="186"/>
      <c r="L52" s="108"/>
      <c r="M52" s="109"/>
      <c r="N52" s="98"/>
      <c r="O52" s="53"/>
      <c r="P52" s="52"/>
      <c r="Q52" s="57">
        <v>82</v>
      </c>
      <c r="R52" s="53"/>
      <c r="S52" s="181"/>
      <c r="T52" s="51"/>
      <c r="U52" s="53"/>
      <c r="V52" s="196"/>
      <c r="W52" s="20"/>
      <c r="X52" s="20"/>
    </row>
    <row r="53" spans="1:24" ht="12.75">
      <c r="A53" s="82">
        <v>46</v>
      </c>
      <c r="B53" s="470" t="s">
        <v>744</v>
      </c>
      <c r="C53" s="486">
        <v>92307</v>
      </c>
      <c r="D53" s="472" t="s">
        <v>80</v>
      </c>
      <c r="E53" s="481" t="s">
        <v>0</v>
      </c>
      <c r="F53" s="481" t="s">
        <v>113</v>
      </c>
      <c r="G53" s="91">
        <f>H53+J53+L53+M53+Q53+P53+S53+I53</f>
        <v>82</v>
      </c>
      <c r="H53" s="198"/>
      <c r="I53" s="459">
        <v>82</v>
      </c>
      <c r="J53" s="259"/>
      <c r="K53" s="186"/>
      <c r="L53" s="108"/>
      <c r="M53" s="109"/>
      <c r="N53" s="98"/>
      <c r="O53" s="53"/>
      <c r="P53" s="52"/>
      <c r="Q53" s="52"/>
      <c r="R53" s="53"/>
      <c r="S53" s="181"/>
      <c r="T53" s="51"/>
      <c r="U53" s="53"/>
      <c r="V53" s="196"/>
      <c r="W53" s="20"/>
      <c r="X53" s="20"/>
    </row>
    <row r="54" spans="1:24" ht="12.75">
      <c r="A54" s="82">
        <v>47</v>
      </c>
      <c r="B54" s="465" t="s">
        <v>721</v>
      </c>
      <c r="C54" s="452">
        <v>102181</v>
      </c>
      <c r="D54" s="452" t="s">
        <v>708</v>
      </c>
      <c r="E54" s="452" t="s">
        <v>9</v>
      </c>
      <c r="F54" s="452" t="s">
        <v>113</v>
      </c>
      <c r="G54" s="91">
        <f>H54+J54+L54+M54+Q54+P54+S54</f>
        <v>81</v>
      </c>
      <c r="H54" s="197"/>
      <c r="I54" s="187"/>
      <c r="J54" s="183"/>
      <c r="K54" s="183"/>
      <c r="L54" s="110"/>
      <c r="M54" s="110"/>
      <c r="N54" s="53"/>
      <c r="O54" s="53"/>
      <c r="P54" s="52"/>
      <c r="Q54" s="52"/>
      <c r="R54" s="53"/>
      <c r="S54" s="466">
        <v>81</v>
      </c>
      <c r="T54" s="51"/>
      <c r="U54" s="53"/>
      <c r="V54" s="196"/>
      <c r="W54" s="20"/>
      <c r="X54" s="20"/>
    </row>
    <row r="55" spans="1:24" ht="12.75">
      <c r="A55" s="82">
        <v>48</v>
      </c>
      <c r="B55" s="709" t="s">
        <v>938</v>
      </c>
      <c r="C55" s="708">
        <v>31097</v>
      </c>
      <c r="D55" s="708" t="s">
        <v>939</v>
      </c>
      <c r="E55" s="708" t="s">
        <v>1</v>
      </c>
      <c r="F55" s="62"/>
      <c r="G55" s="91">
        <f>H55+J55+L55+M55+Q55+P55+S55+I55+K55+T55+U55+V55</f>
        <v>81</v>
      </c>
      <c r="H55" s="198"/>
      <c r="I55" s="188"/>
      <c r="J55" s="259"/>
      <c r="K55" s="259"/>
      <c r="L55" s="108"/>
      <c r="M55" s="109"/>
      <c r="N55" s="98"/>
      <c r="O55" s="53"/>
      <c r="P55" s="52"/>
      <c r="Q55" s="52"/>
      <c r="R55" s="53"/>
      <c r="S55" s="181"/>
      <c r="T55" s="51"/>
      <c r="U55" s="53"/>
      <c r="V55" s="735">
        <v>81</v>
      </c>
      <c r="W55" s="20"/>
      <c r="X55" s="20"/>
    </row>
    <row r="56" spans="1:24" ht="12.75">
      <c r="A56" s="82">
        <v>49</v>
      </c>
      <c r="B56" s="255" t="s">
        <v>303</v>
      </c>
      <c r="C56" s="258">
        <v>123117</v>
      </c>
      <c r="D56" s="157" t="s">
        <v>304</v>
      </c>
      <c r="E56" s="157" t="s">
        <v>109</v>
      </c>
      <c r="F56" s="62" t="s">
        <v>132</v>
      </c>
      <c r="G56" s="91">
        <f>H56+J56+L56+M56+Q56</f>
        <v>80</v>
      </c>
      <c r="H56" s="195"/>
      <c r="I56" s="107"/>
      <c r="J56" s="259">
        <v>80</v>
      </c>
      <c r="K56" s="183"/>
      <c r="L56" s="110"/>
      <c r="M56" s="110"/>
      <c r="N56" s="53"/>
      <c r="O56" s="53"/>
      <c r="P56" s="74"/>
      <c r="Q56" s="53"/>
      <c r="R56" s="53"/>
      <c r="S56" s="182"/>
      <c r="T56" s="51"/>
      <c r="U56" s="53"/>
      <c r="V56" s="196"/>
      <c r="W56" s="20"/>
      <c r="X56" s="20"/>
    </row>
    <row r="57" spans="1:24" ht="12.75">
      <c r="A57" s="82">
        <v>50</v>
      </c>
      <c r="B57" s="255" t="s">
        <v>316</v>
      </c>
      <c r="C57" s="258">
        <v>123119</v>
      </c>
      <c r="D57" s="157" t="s">
        <v>310</v>
      </c>
      <c r="E57" s="157" t="s">
        <v>109</v>
      </c>
      <c r="F57" s="62" t="s">
        <v>134</v>
      </c>
      <c r="G57" s="91">
        <f>H57+J57+L57+M57+Q57</f>
        <v>78</v>
      </c>
      <c r="H57" s="195"/>
      <c r="I57" s="107"/>
      <c r="J57" s="259">
        <v>78</v>
      </c>
      <c r="K57" s="183"/>
      <c r="L57" s="110"/>
      <c r="M57" s="110"/>
      <c r="N57" s="53"/>
      <c r="O57" s="53"/>
      <c r="P57" s="52"/>
      <c r="Q57" s="52"/>
      <c r="R57" s="53"/>
      <c r="S57" s="181"/>
      <c r="T57" s="51"/>
      <c r="U57" s="53"/>
      <c r="V57" s="196"/>
      <c r="W57" s="20"/>
      <c r="X57" s="20"/>
    </row>
    <row r="58" spans="1:24" ht="12.75">
      <c r="A58" s="82">
        <v>51</v>
      </c>
      <c r="B58" s="477" t="s">
        <v>552</v>
      </c>
      <c r="C58" s="478">
        <v>110248</v>
      </c>
      <c r="D58" s="472" t="s">
        <v>747</v>
      </c>
      <c r="E58" s="481" t="s">
        <v>0</v>
      </c>
      <c r="F58" s="473" t="s">
        <v>113</v>
      </c>
      <c r="G58" s="91">
        <f>H58+J58+L58+M58+Q58+P58+S58+I58</f>
        <v>77</v>
      </c>
      <c r="H58" s="198"/>
      <c r="I58" s="459">
        <v>77</v>
      </c>
      <c r="J58" s="259"/>
      <c r="K58" s="186"/>
      <c r="L58" s="108"/>
      <c r="M58" s="109"/>
      <c r="N58" s="98"/>
      <c r="O58" s="53"/>
      <c r="P58" s="52">
        <v>0</v>
      </c>
      <c r="Q58" s="52"/>
      <c r="R58" s="53"/>
      <c r="S58" s="181"/>
      <c r="T58" s="51"/>
      <c r="U58" s="53"/>
      <c r="V58" s="196"/>
      <c r="W58" s="20"/>
      <c r="X58" s="20"/>
    </row>
    <row r="59" spans="1:24" ht="12.75">
      <c r="A59" s="82">
        <v>52</v>
      </c>
      <c r="B59" s="477" t="s">
        <v>748</v>
      </c>
      <c r="C59" s="478">
        <v>125786</v>
      </c>
      <c r="D59" s="472" t="s">
        <v>749</v>
      </c>
      <c r="E59" s="481" t="s">
        <v>0</v>
      </c>
      <c r="F59" s="481" t="s">
        <v>113</v>
      </c>
      <c r="G59" s="91">
        <f>H59+J59+L59+M59+Q59+P59+S59+I59</f>
        <v>75</v>
      </c>
      <c r="H59" s="198"/>
      <c r="I59" s="459">
        <v>75</v>
      </c>
      <c r="J59" s="259"/>
      <c r="K59" s="186"/>
      <c r="L59" s="108"/>
      <c r="M59" s="109"/>
      <c r="N59" s="98"/>
      <c r="O59" s="53"/>
      <c r="P59" s="52"/>
      <c r="Q59" s="52"/>
      <c r="R59" s="53"/>
      <c r="S59" s="181"/>
      <c r="T59" s="51"/>
      <c r="U59" s="53"/>
      <c r="V59" s="196"/>
      <c r="W59" s="20"/>
      <c r="X59" s="20"/>
    </row>
    <row r="60" spans="1:24" ht="12.75">
      <c r="A60" s="82">
        <v>53</v>
      </c>
      <c r="B60" s="393" t="s">
        <v>445</v>
      </c>
      <c r="C60" s="38">
        <v>94376</v>
      </c>
      <c r="D60" s="38" t="s">
        <v>446</v>
      </c>
      <c r="E60" s="38" t="s">
        <v>6</v>
      </c>
      <c r="F60" s="38" t="s">
        <v>113</v>
      </c>
      <c r="G60" s="91">
        <f>H60+J60+L60+M60+Q60</f>
        <v>74</v>
      </c>
      <c r="H60" s="198"/>
      <c r="I60" s="188"/>
      <c r="J60" s="259"/>
      <c r="K60" s="186"/>
      <c r="L60" s="108"/>
      <c r="M60" s="109"/>
      <c r="N60" s="98"/>
      <c r="O60" s="53"/>
      <c r="P60" s="52"/>
      <c r="Q60" s="53">
        <v>74</v>
      </c>
      <c r="R60" s="53"/>
      <c r="S60" s="181"/>
      <c r="T60" s="51"/>
      <c r="U60" s="53"/>
      <c r="V60" s="196"/>
      <c r="W60" s="20"/>
      <c r="X60" s="20"/>
    </row>
    <row r="61" spans="1:24" ht="12.75">
      <c r="A61" s="82">
        <v>54</v>
      </c>
      <c r="B61" s="589" t="s">
        <v>490</v>
      </c>
      <c r="C61" s="38">
        <v>71639</v>
      </c>
      <c r="D61" s="38" t="s">
        <v>491</v>
      </c>
      <c r="E61" s="38" t="s">
        <v>6</v>
      </c>
      <c r="F61" s="38" t="s">
        <v>155</v>
      </c>
      <c r="G61" s="91">
        <f>H61+J61+L61+M61+Q61</f>
        <v>74</v>
      </c>
      <c r="H61" s="198"/>
      <c r="I61" s="188"/>
      <c r="J61" s="259"/>
      <c r="K61" s="186"/>
      <c r="L61" s="108"/>
      <c r="M61" s="109"/>
      <c r="N61" s="98"/>
      <c r="O61" s="53"/>
      <c r="P61" s="52"/>
      <c r="Q61" s="57">
        <v>74</v>
      </c>
      <c r="R61" s="53"/>
      <c r="S61" s="181"/>
      <c r="T61" s="51"/>
      <c r="U61" s="53"/>
      <c r="V61" s="196"/>
      <c r="W61" s="20"/>
      <c r="X61" s="20"/>
    </row>
    <row r="62" spans="1:24" ht="12.75">
      <c r="A62" s="82">
        <v>55</v>
      </c>
      <c r="B62" s="63" t="s">
        <v>153</v>
      </c>
      <c r="C62" s="62">
        <v>16105</v>
      </c>
      <c r="D62" s="62" t="s">
        <v>787</v>
      </c>
      <c r="E62" s="62" t="s">
        <v>42</v>
      </c>
      <c r="F62" s="62" t="s">
        <v>155</v>
      </c>
      <c r="G62" s="91">
        <f>H62+J62+L62+M62+Q62+P62+S62+I62+K62</f>
        <v>74</v>
      </c>
      <c r="H62" s="198"/>
      <c r="I62" s="188"/>
      <c r="J62" s="259">
        <v>0</v>
      </c>
      <c r="K62" s="259">
        <v>74</v>
      </c>
      <c r="L62" s="108"/>
      <c r="M62" s="109"/>
      <c r="N62" s="98"/>
      <c r="O62" s="53"/>
      <c r="P62" s="52"/>
      <c r="Q62" s="52"/>
      <c r="R62" s="53"/>
      <c r="S62" s="181"/>
      <c r="T62" s="51"/>
      <c r="U62" s="53"/>
      <c r="V62" s="196">
        <v>0</v>
      </c>
      <c r="W62" s="20"/>
      <c r="X62" s="20"/>
    </row>
    <row r="63" spans="1:24" ht="12.75">
      <c r="A63" s="82">
        <v>56</v>
      </c>
      <c r="B63" s="86" t="s">
        <v>1012</v>
      </c>
      <c r="C63" s="62" t="s">
        <v>773</v>
      </c>
      <c r="D63" s="62" t="s">
        <v>359</v>
      </c>
      <c r="E63" s="62" t="s">
        <v>8</v>
      </c>
      <c r="F63" s="62" t="s">
        <v>155</v>
      </c>
      <c r="G63" s="91">
        <f>H63+J63+L63+M63+Q63+P63+S63+I63+K63</f>
        <v>72</v>
      </c>
      <c r="H63" s="198"/>
      <c r="I63" s="188"/>
      <c r="J63" s="259"/>
      <c r="K63" s="259">
        <v>72</v>
      </c>
      <c r="L63" s="108"/>
      <c r="M63" s="109"/>
      <c r="N63" s="98"/>
      <c r="O63" s="53"/>
      <c r="P63" s="52"/>
      <c r="Q63" s="52"/>
      <c r="R63" s="53"/>
      <c r="S63" s="181"/>
      <c r="T63" s="51"/>
      <c r="U63" s="53"/>
      <c r="V63" s="196"/>
      <c r="W63" s="20"/>
      <c r="X63" s="20"/>
    </row>
    <row r="64" spans="1:24" ht="12.75">
      <c r="A64" s="82">
        <v>57</v>
      </c>
      <c r="B64" s="246" t="s">
        <v>274</v>
      </c>
      <c r="C64" s="247">
        <v>83390</v>
      </c>
      <c r="D64" s="245" t="s">
        <v>275</v>
      </c>
      <c r="E64" s="245" t="s">
        <v>7</v>
      </c>
      <c r="F64" s="248" t="s">
        <v>113</v>
      </c>
      <c r="G64" s="91">
        <f>H64+J64+L64+M64+Q64</f>
        <v>72</v>
      </c>
      <c r="H64" s="195"/>
      <c r="I64" s="107"/>
      <c r="J64" s="183"/>
      <c r="K64" s="183"/>
      <c r="L64" s="147">
        <v>0</v>
      </c>
      <c r="M64" s="110">
        <v>72</v>
      </c>
      <c r="N64" s="53"/>
      <c r="O64" s="53"/>
      <c r="P64" s="74"/>
      <c r="Q64" s="53"/>
      <c r="R64" s="53"/>
      <c r="S64" s="181"/>
      <c r="T64" s="51"/>
      <c r="U64" s="53"/>
      <c r="V64" s="196"/>
      <c r="W64" s="20"/>
      <c r="X64" s="20"/>
    </row>
    <row r="65" spans="1:24" ht="12.75">
      <c r="A65" s="82">
        <v>58</v>
      </c>
      <c r="B65" s="246" t="s">
        <v>192</v>
      </c>
      <c r="C65" s="247">
        <v>21849</v>
      </c>
      <c r="D65" s="245" t="s">
        <v>193</v>
      </c>
      <c r="E65" s="245" t="s">
        <v>7</v>
      </c>
      <c r="F65" s="522" t="s">
        <v>155</v>
      </c>
      <c r="G65" s="91">
        <f>H65+J65+M65+Q65</f>
        <v>71</v>
      </c>
      <c r="H65" s="195"/>
      <c r="I65" s="107"/>
      <c r="J65" s="183"/>
      <c r="K65" s="183"/>
      <c r="L65" s="147">
        <v>68</v>
      </c>
      <c r="M65" s="110">
        <v>71</v>
      </c>
      <c r="N65" s="53"/>
      <c r="O65" s="53"/>
      <c r="P65" s="74"/>
      <c r="Q65" s="74"/>
      <c r="R65" s="53"/>
      <c r="S65" s="181"/>
      <c r="T65" s="51"/>
      <c r="U65" s="53"/>
      <c r="V65" s="196"/>
      <c r="W65" s="20"/>
      <c r="X65" s="20"/>
    </row>
    <row r="66" spans="1:24" ht="12.75">
      <c r="A66" s="82">
        <v>59</v>
      </c>
      <c r="B66" s="393" t="s">
        <v>492</v>
      </c>
      <c r="C66" s="38">
        <v>86077</v>
      </c>
      <c r="D66" s="38" t="s">
        <v>493</v>
      </c>
      <c r="E66" s="38" t="s">
        <v>6</v>
      </c>
      <c r="F66" s="73" t="s">
        <v>113</v>
      </c>
      <c r="G66" s="91">
        <f>H66+J66+L66+M66+Q66</f>
        <v>70</v>
      </c>
      <c r="H66" s="198"/>
      <c r="I66" s="188"/>
      <c r="J66" s="259"/>
      <c r="K66" s="186"/>
      <c r="L66" s="108"/>
      <c r="M66" s="109"/>
      <c r="N66" s="98"/>
      <c r="O66" s="53"/>
      <c r="P66" s="52"/>
      <c r="Q66" s="57">
        <v>70</v>
      </c>
      <c r="R66" s="53"/>
      <c r="S66" s="181"/>
      <c r="T66" s="51"/>
      <c r="U66" s="53"/>
      <c r="V66" s="196"/>
      <c r="W66" s="20"/>
      <c r="X66" s="20"/>
    </row>
    <row r="67" spans="1:24" ht="12.75">
      <c r="A67" s="82">
        <v>60</v>
      </c>
      <c r="B67" s="489" t="s">
        <v>752</v>
      </c>
      <c r="C67" s="475">
        <v>85411</v>
      </c>
      <c r="D67" s="476" t="s">
        <v>77</v>
      </c>
      <c r="E67" s="481" t="s">
        <v>0</v>
      </c>
      <c r="F67" s="482" t="s">
        <v>113</v>
      </c>
      <c r="G67" s="91">
        <f>H67+J67+L67+M67+Q67+P67+S67+I67</f>
        <v>70</v>
      </c>
      <c r="H67" s="198"/>
      <c r="I67" s="459">
        <v>70</v>
      </c>
      <c r="J67" s="259"/>
      <c r="K67" s="186"/>
      <c r="L67" s="108"/>
      <c r="M67" s="109"/>
      <c r="N67" s="98"/>
      <c r="O67" s="53"/>
      <c r="P67" s="52"/>
      <c r="Q67" s="52"/>
      <c r="R67" s="53"/>
      <c r="S67" s="181"/>
      <c r="T67" s="51"/>
      <c r="U67" s="53"/>
      <c r="V67" s="196"/>
      <c r="W67" s="20"/>
      <c r="X67" s="20"/>
    </row>
    <row r="68" spans="1:24" ht="12.75">
      <c r="A68" s="82">
        <v>61</v>
      </c>
      <c r="B68" s="255" t="s">
        <v>308</v>
      </c>
      <c r="C68" s="258">
        <v>109427</v>
      </c>
      <c r="D68" s="157" t="s">
        <v>309</v>
      </c>
      <c r="E68" s="157" t="s">
        <v>109</v>
      </c>
      <c r="F68" s="562" t="s">
        <v>134</v>
      </c>
      <c r="G68" s="91">
        <f>H68+J68+L68+M68+Q68</f>
        <v>69</v>
      </c>
      <c r="H68" s="195"/>
      <c r="I68" s="107"/>
      <c r="J68" s="259">
        <v>69</v>
      </c>
      <c r="K68" s="183"/>
      <c r="L68" s="110"/>
      <c r="M68" s="110"/>
      <c r="N68" s="53"/>
      <c r="O68" s="53"/>
      <c r="P68" s="74"/>
      <c r="Q68" s="53"/>
      <c r="R68" s="53"/>
      <c r="S68" s="181"/>
      <c r="T68" s="51"/>
      <c r="U68" s="53"/>
      <c r="V68" s="196"/>
      <c r="W68" s="20"/>
      <c r="X68" s="20"/>
    </row>
    <row r="69" spans="1:24" ht="12.75">
      <c r="A69" s="82">
        <v>62</v>
      </c>
      <c r="B69" s="564" t="s">
        <v>814</v>
      </c>
      <c r="C69" s="420">
        <v>61253</v>
      </c>
      <c r="D69" s="420" t="s">
        <v>815</v>
      </c>
      <c r="E69" s="420" t="s">
        <v>520</v>
      </c>
      <c r="F69" s="630" t="s">
        <v>155</v>
      </c>
      <c r="G69" s="91">
        <f>H69+J69+L69+M69+Q69+P69+S69+I69+K69+T69</f>
        <v>69</v>
      </c>
      <c r="H69" s="198"/>
      <c r="I69" s="188"/>
      <c r="J69" s="259"/>
      <c r="K69" s="259"/>
      <c r="L69" s="108"/>
      <c r="M69" s="109"/>
      <c r="N69" s="98"/>
      <c r="O69" s="53"/>
      <c r="P69" s="52"/>
      <c r="Q69" s="52"/>
      <c r="R69" s="53"/>
      <c r="S69" s="181"/>
      <c r="T69" s="57">
        <v>69</v>
      </c>
      <c r="U69" s="53"/>
      <c r="V69" s="196"/>
      <c r="W69" s="20"/>
      <c r="X69" s="20"/>
    </row>
    <row r="70" spans="1:24" ht="12.75">
      <c r="A70" s="82">
        <v>63</v>
      </c>
      <c r="B70" s="51" t="s">
        <v>335</v>
      </c>
      <c r="C70" s="53">
        <v>83391</v>
      </c>
      <c r="D70" s="64" t="s">
        <v>58</v>
      </c>
      <c r="E70" s="123" t="s">
        <v>7</v>
      </c>
      <c r="F70" s="590" t="s">
        <v>155</v>
      </c>
      <c r="G70" s="91">
        <f>H70+J70+L70+M70+Q70</f>
        <v>67</v>
      </c>
      <c r="H70" s="197"/>
      <c r="I70" s="187"/>
      <c r="J70" s="183"/>
      <c r="K70" s="183"/>
      <c r="L70" s="110"/>
      <c r="M70" s="147">
        <v>67</v>
      </c>
      <c r="N70" s="53"/>
      <c r="O70" s="53"/>
      <c r="P70" s="74"/>
      <c r="Q70" s="53"/>
      <c r="R70" s="53"/>
      <c r="S70" s="181"/>
      <c r="T70" s="53"/>
      <c r="U70" s="53"/>
      <c r="V70" s="196"/>
      <c r="W70" s="20"/>
      <c r="X70" s="20"/>
    </row>
    <row r="71" spans="1:24" ht="12.75">
      <c r="A71" s="82">
        <v>64</v>
      </c>
      <c r="B71" s="246" t="s">
        <v>254</v>
      </c>
      <c r="C71" s="247">
        <v>123245</v>
      </c>
      <c r="D71" s="245" t="s">
        <v>255</v>
      </c>
      <c r="E71" s="245" t="s">
        <v>7</v>
      </c>
      <c r="F71" s="812" t="s">
        <v>113</v>
      </c>
      <c r="G71" s="91">
        <f>H71+J71+L71+M71+Q71</f>
        <v>66</v>
      </c>
      <c r="H71" s="197"/>
      <c r="I71" s="187"/>
      <c r="J71" s="183"/>
      <c r="K71" s="183"/>
      <c r="L71" s="147">
        <v>66</v>
      </c>
      <c r="M71" s="110"/>
      <c r="N71" s="53"/>
      <c r="O71" s="53"/>
      <c r="P71" s="74"/>
      <c r="Q71" s="53"/>
      <c r="R71" s="53"/>
      <c r="S71" s="181"/>
      <c r="T71" s="51"/>
      <c r="U71" s="53"/>
      <c r="V71" s="196"/>
      <c r="W71" s="20"/>
      <c r="X71" s="20"/>
    </row>
    <row r="72" spans="1:24" ht="12.75">
      <c r="A72" s="82">
        <v>65</v>
      </c>
      <c r="B72" s="564" t="s">
        <v>809</v>
      </c>
      <c r="C72" s="420">
        <v>93689</v>
      </c>
      <c r="D72" s="420" t="s">
        <v>810</v>
      </c>
      <c r="E72" s="420" t="s">
        <v>1</v>
      </c>
      <c r="F72" s="631" t="s">
        <v>113</v>
      </c>
      <c r="G72" s="91">
        <f>H72+J72+L72+M72+Q72+P72+S72+I72+K72+T72</f>
        <v>66</v>
      </c>
      <c r="H72" s="198"/>
      <c r="I72" s="188"/>
      <c r="J72" s="259"/>
      <c r="K72" s="259"/>
      <c r="L72" s="108"/>
      <c r="M72" s="109"/>
      <c r="N72" s="98"/>
      <c r="O72" s="53"/>
      <c r="P72" s="52"/>
      <c r="Q72" s="52"/>
      <c r="R72" s="53"/>
      <c r="S72" s="181"/>
      <c r="T72" s="57">
        <v>66</v>
      </c>
      <c r="U72" s="53"/>
      <c r="V72" s="196"/>
      <c r="W72" s="20"/>
      <c r="X72" s="20"/>
    </row>
    <row r="73" spans="1:24" ht="12.75">
      <c r="A73" s="82">
        <v>66</v>
      </c>
      <c r="B73" s="51" t="s">
        <v>885</v>
      </c>
      <c r="C73" s="53">
        <v>246897</v>
      </c>
      <c r="D73" s="53">
        <v>113834</v>
      </c>
      <c r="E73" s="53" t="s">
        <v>5</v>
      </c>
      <c r="F73" s="521" t="s">
        <v>113</v>
      </c>
      <c r="G73" s="91">
        <f>H73+J73+L73+M73+Q73+P73+S73+I73+K73+T73+U73</f>
        <v>64</v>
      </c>
      <c r="H73" s="198"/>
      <c r="I73" s="188"/>
      <c r="J73" s="259"/>
      <c r="K73" s="259"/>
      <c r="L73" s="108"/>
      <c r="M73" s="109"/>
      <c r="N73" s="98"/>
      <c r="O73" s="53"/>
      <c r="P73" s="52"/>
      <c r="Q73" s="52"/>
      <c r="R73" s="53"/>
      <c r="S73" s="181"/>
      <c r="T73" s="51"/>
      <c r="U73" s="57">
        <v>64</v>
      </c>
      <c r="V73" s="196"/>
      <c r="W73" s="20"/>
      <c r="X73" s="20"/>
    </row>
    <row r="74" spans="1:24" ht="12.75">
      <c r="A74" s="82">
        <v>67</v>
      </c>
      <c r="B74" s="564" t="s">
        <v>808</v>
      </c>
      <c r="C74" s="420">
        <v>31096</v>
      </c>
      <c r="D74" s="420" t="s">
        <v>375</v>
      </c>
      <c r="E74" s="420" t="s">
        <v>1</v>
      </c>
      <c r="F74" s="631" t="s">
        <v>155</v>
      </c>
      <c r="G74" s="91">
        <f>H74+J74+L74+M74+Q74+P74+S74+I74+K74+T74</f>
        <v>64</v>
      </c>
      <c r="H74" s="198"/>
      <c r="I74" s="188"/>
      <c r="J74" s="259"/>
      <c r="K74" s="259"/>
      <c r="L74" s="108"/>
      <c r="M74" s="109"/>
      <c r="N74" s="98"/>
      <c r="O74" s="53"/>
      <c r="P74" s="52"/>
      <c r="Q74" s="52"/>
      <c r="R74" s="53"/>
      <c r="S74" s="181"/>
      <c r="T74" s="57">
        <v>64</v>
      </c>
      <c r="U74" s="53"/>
      <c r="V74" s="196"/>
      <c r="W74" s="20"/>
      <c r="X74" s="20"/>
    </row>
    <row r="75" spans="1:24" ht="12.75">
      <c r="A75" s="82">
        <v>68</v>
      </c>
      <c r="B75" s="529" t="s">
        <v>793</v>
      </c>
      <c r="C75" s="530">
        <v>101877</v>
      </c>
      <c r="D75" s="530" t="s">
        <v>778</v>
      </c>
      <c r="E75" s="530" t="s">
        <v>42</v>
      </c>
      <c r="F75" s="531" t="s">
        <v>791</v>
      </c>
      <c r="G75" s="91">
        <f>H75+J75+L75+M75+Q75+P75+S75+I75+K75</f>
        <v>64</v>
      </c>
      <c r="H75" s="198"/>
      <c r="I75" s="188"/>
      <c r="J75" s="259"/>
      <c r="K75" s="259">
        <v>64</v>
      </c>
      <c r="L75" s="108"/>
      <c r="M75" s="109"/>
      <c r="N75" s="98"/>
      <c r="O75" s="53"/>
      <c r="P75" s="52"/>
      <c r="Q75" s="52"/>
      <c r="R75" s="53"/>
      <c r="S75" s="181"/>
      <c r="T75" s="51"/>
      <c r="U75" s="53"/>
      <c r="V75" s="196"/>
      <c r="W75" s="20"/>
      <c r="X75" s="20"/>
    </row>
    <row r="76" spans="1:24" ht="12.75">
      <c r="A76" s="82">
        <v>69</v>
      </c>
      <c r="B76" s="798" t="s">
        <v>722</v>
      </c>
      <c r="C76" s="802">
        <v>125508</v>
      </c>
      <c r="D76" s="802" t="s">
        <v>672</v>
      </c>
      <c r="E76" s="802" t="s">
        <v>9</v>
      </c>
      <c r="F76" s="802" t="s">
        <v>113</v>
      </c>
      <c r="G76" s="91">
        <f>H76+J76+L76+M76+Q76+P76+S76</f>
        <v>62</v>
      </c>
      <c r="H76" s="197"/>
      <c r="I76" s="187"/>
      <c r="J76" s="183"/>
      <c r="K76" s="183"/>
      <c r="L76" s="110"/>
      <c r="M76" s="110"/>
      <c r="N76" s="53"/>
      <c r="O76" s="53"/>
      <c r="P76" s="52"/>
      <c r="Q76" s="52"/>
      <c r="R76" s="53"/>
      <c r="S76" s="466">
        <v>62</v>
      </c>
      <c r="T76" s="51"/>
      <c r="U76" s="53"/>
      <c r="V76" s="196"/>
      <c r="W76" s="20"/>
      <c r="X76" s="20"/>
    </row>
    <row r="77" spans="1:24" ht="12.75">
      <c r="A77" s="82">
        <v>70</v>
      </c>
      <c r="B77" s="799" t="s">
        <v>102</v>
      </c>
      <c r="C77" s="539">
        <v>89671</v>
      </c>
      <c r="D77" s="807" t="s">
        <v>235</v>
      </c>
      <c r="E77" s="540" t="s">
        <v>7</v>
      </c>
      <c r="F77" s="811" t="s">
        <v>155</v>
      </c>
      <c r="G77" s="91">
        <f>H77+J77+L77+M77+Q77</f>
        <v>62</v>
      </c>
      <c r="H77" s="279">
        <v>62</v>
      </c>
      <c r="I77" s="187"/>
      <c r="J77" s="183"/>
      <c r="K77" s="183"/>
      <c r="L77" s="110"/>
      <c r="M77" s="110"/>
      <c r="N77" s="53"/>
      <c r="O77" s="52"/>
      <c r="P77" s="52"/>
      <c r="Q77" s="52"/>
      <c r="R77" s="53"/>
      <c r="S77" s="181"/>
      <c r="T77" s="51"/>
      <c r="U77" s="53"/>
      <c r="V77" s="196"/>
      <c r="W77" s="20"/>
      <c r="X77" s="20"/>
    </row>
    <row r="78" spans="1:24" ht="12.75">
      <c r="A78" s="82">
        <v>71</v>
      </c>
      <c r="B78" s="150" t="s">
        <v>568</v>
      </c>
      <c r="C78" s="420">
        <v>100927</v>
      </c>
      <c r="D78" s="38" t="s">
        <v>569</v>
      </c>
      <c r="E78" s="38" t="s">
        <v>2</v>
      </c>
      <c r="F78" s="38" t="s">
        <v>113</v>
      </c>
      <c r="G78" s="91">
        <f>H78+J78+L78+M78+Q78+P78</f>
        <v>62</v>
      </c>
      <c r="H78" s="197"/>
      <c r="I78" s="187"/>
      <c r="J78" s="183"/>
      <c r="K78" s="183"/>
      <c r="L78" s="110"/>
      <c r="M78" s="110"/>
      <c r="N78" s="53"/>
      <c r="O78" s="53"/>
      <c r="P78" s="57">
        <v>62</v>
      </c>
      <c r="Q78" s="53"/>
      <c r="R78" s="53"/>
      <c r="S78" s="181"/>
      <c r="T78" s="51"/>
      <c r="U78" s="53"/>
      <c r="V78" s="196"/>
      <c r="W78" s="20"/>
      <c r="X78" s="20"/>
    </row>
    <row r="79" spans="1:24" ht="12.75">
      <c r="A79" s="82">
        <v>72</v>
      </c>
      <c r="B79" s="489" t="s">
        <v>745</v>
      </c>
      <c r="C79" s="475">
        <v>85410</v>
      </c>
      <c r="D79" s="476" t="s">
        <v>81</v>
      </c>
      <c r="E79" s="473" t="s">
        <v>0</v>
      </c>
      <c r="F79" s="479" t="s">
        <v>113</v>
      </c>
      <c r="G79" s="91">
        <f>H79+J79+L79+M79+Q79+P79+S79+I79</f>
        <v>62</v>
      </c>
      <c r="H79" s="198"/>
      <c r="I79" s="459">
        <v>62</v>
      </c>
      <c r="J79" s="259"/>
      <c r="K79" s="186"/>
      <c r="L79" s="108"/>
      <c r="M79" s="109"/>
      <c r="N79" s="98"/>
      <c r="O79" s="53"/>
      <c r="P79" s="52"/>
      <c r="Q79" s="52"/>
      <c r="R79" s="53"/>
      <c r="S79" s="181"/>
      <c r="T79" s="51"/>
      <c r="U79" s="53"/>
      <c r="V79" s="196"/>
      <c r="W79" s="20"/>
      <c r="X79" s="20"/>
    </row>
    <row r="80" spans="1:24" ht="12.75">
      <c r="A80" s="82">
        <v>73</v>
      </c>
      <c r="B80" s="246" t="s">
        <v>258</v>
      </c>
      <c r="C80" s="247">
        <v>123235</v>
      </c>
      <c r="D80" s="245" t="s">
        <v>259</v>
      </c>
      <c r="E80" s="245" t="s">
        <v>7</v>
      </c>
      <c r="F80" s="248" t="s">
        <v>113</v>
      </c>
      <c r="G80" s="91">
        <f>H80+J80+L80+M80+Q80</f>
        <v>61</v>
      </c>
      <c r="H80" s="197"/>
      <c r="I80" s="187"/>
      <c r="J80" s="183"/>
      <c r="K80" s="183"/>
      <c r="L80" s="147">
        <v>61</v>
      </c>
      <c r="M80" s="110"/>
      <c r="N80" s="53"/>
      <c r="O80" s="53"/>
      <c r="P80" s="74"/>
      <c r="Q80" s="53"/>
      <c r="R80" s="53"/>
      <c r="S80" s="181"/>
      <c r="T80" s="51"/>
      <c r="U80" s="53"/>
      <c r="V80" s="196"/>
      <c r="W80" s="20"/>
      <c r="X80" s="20"/>
    </row>
    <row r="81" spans="1:24" ht="12.75">
      <c r="A81" s="82">
        <v>74</v>
      </c>
      <c r="B81" s="51" t="s">
        <v>869</v>
      </c>
      <c r="C81" s="72">
        <v>246896</v>
      </c>
      <c r="D81" s="64" t="s">
        <v>870</v>
      </c>
      <c r="E81" s="53" t="s">
        <v>5</v>
      </c>
      <c r="F81" s="53" t="s">
        <v>113</v>
      </c>
      <c r="G81" s="91">
        <f>H81+J81+L81+M81+Q81+P81+S81+I81+K81+T81+U81</f>
        <v>61</v>
      </c>
      <c r="H81" s="198"/>
      <c r="I81" s="188"/>
      <c r="J81" s="259"/>
      <c r="K81" s="259"/>
      <c r="L81" s="108"/>
      <c r="M81" s="109"/>
      <c r="N81" s="98"/>
      <c r="O81" s="53"/>
      <c r="P81" s="52"/>
      <c r="Q81" s="52"/>
      <c r="R81" s="53"/>
      <c r="S81" s="181"/>
      <c r="T81" s="51"/>
      <c r="U81" s="57">
        <v>61</v>
      </c>
      <c r="V81" s="196"/>
      <c r="W81" s="20"/>
      <c r="X81" s="20"/>
    </row>
    <row r="82" spans="1:24" ht="12.75">
      <c r="A82" s="82">
        <v>75</v>
      </c>
      <c r="B82" s="246" t="s">
        <v>296</v>
      </c>
      <c r="C82" s="247">
        <v>21850</v>
      </c>
      <c r="D82" s="245" t="s">
        <v>297</v>
      </c>
      <c r="E82" s="245" t="s">
        <v>7</v>
      </c>
      <c r="F82" s="248" t="s">
        <v>155</v>
      </c>
      <c r="G82" s="91">
        <f>H82+J82+L82+M82+Q82</f>
        <v>60</v>
      </c>
      <c r="H82" s="279">
        <v>60</v>
      </c>
      <c r="I82" s="106"/>
      <c r="J82" s="184"/>
      <c r="K82" s="186"/>
      <c r="L82" s="108"/>
      <c r="M82" s="109">
        <v>0</v>
      </c>
      <c r="N82" s="98"/>
      <c r="O82" s="52"/>
      <c r="P82" s="102"/>
      <c r="Q82" s="102"/>
      <c r="R82" s="98"/>
      <c r="S82" s="181"/>
      <c r="T82" s="51"/>
      <c r="U82" s="53"/>
      <c r="V82" s="196"/>
      <c r="W82" s="20"/>
      <c r="X82" s="20"/>
    </row>
    <row r="83" spans="1:24" ht="12.75">
      <c r="A83" s="82">
        <v>76</v>
      </c>
      <c r="B83" s="393" t="s">
        <v>486</v>
      </c>
      <c r="C83" s="38">
        <v>62610</v>
      </c>
      <c r="D83" s="38" t="s">
        <v>487</v>
      </c>
      <c r="E83" s="38" t="s">
        <v>6</v>
      </c>
      <c r="F83" s="38" t="s">
        <v>113</v>
      </c>
      <c r="G83" s="91">
        <f>H83+J83+L83+M83+Q83</f>
        <v>60</v>
      </c>
      <c r="H83" s="198"/>
      <c r="I83" s="188"/>
      <c r="J83" s="259"/>
      <c r="K83" s="186"/>
      <c r="L83" s="108"/>
      <c r="M83" s="109"/>
      <c r="N83" s="98"/>
      <c r="O83" s="53"/>
      <c r="P83" s="52"/>
      <c r="Q83" s="57">
        <v>60</v>
      </c>
      <c r="R83" s="53"/>
      <c r="S83" s="181"/>
      <c r="T83" s="51"/>
      <c r="U83" s="53"/>
      <c r="V83" s="196"/>
      <c r="W83" s="20"/>
      <c r="X83" s="20"/>
    </row>
    <row r="84" spans="1:24" ht="12.75">
      <c r="A84" s="82">
        <v>77</v>
      </c>
      <c r="B84" s="150" t="s">
        <v>161</v>
      </c>
      <c r="C84" s="38">
        <v>72074</v>
      </c>
      <c r="D84" s="121" t="s">
        <v>142</v>
      </c>
      <c r="E84" s="38" t="s">
        <v>42</v>
      </c>
      <c r="F84" s="38" t="s">
        <v>134</v>
      </c>
      <c r="G84" s="91">
        <f>H84+J84+L84+M84+Q84</f>
        <v>60</v>
      </c>
      <c r="H84" s="197"/>
      <c r="I84" s="187"/>
      <c r="J84" s="259">
        <v>60</v>
      </c>
      <c r="K84" s="183"/>
      <c r="L84" s="110"/>
      <c r="M84" s="110"/>
      <c r="N84" s="53"/>
      <c r="O84" s="53"/>
      <c r="P84" s="102"/>
      <c r="Q84" s="102"/>
      <c r="R84" s="98"/>
      <c r="S84" s="181"/>
      <c r="T84" s="51"/>
      <c r="U84" s="53"/>
      <c r="V84" s="196"/>
      <c r="W84" s="20"/>
      <c r="X84" s="20"/>
    </row>
    <row r="85" spans="1:24" ht="12.75">
      <c r="A85" s="82">
        <v>78</v>
      </c>
      <c r="B85" s="393" t="s">
        <v>455</v>
      </c>
      <c r="C85" s="152">
        <v>109350</v>
      </c>
      <c r="D85" s="38" t="s">
        <v>456</v>
      </c>
      <c r="E85" s="38" t="s">
        <v>6</v>
      </c>
      <c r="F85" s="38" t="s">
        <v>113</v>
      </c>
      <c r="G85" s="91">
        <f>H85+J85+L85+M85+Q85</f>
        <v>57</v>
      </c>
      <c r="H85" s="198"/>
      <c r="I85" s="188"/>
      <c r="J85" s="259"/>
      <c r="K85" s="186"/>
      <c r="L85" s="108"/>
      <c r="M85" s="109"/>
      <c r="N85" s="98"/>
      <c r="O85" s="53"/>
      <c r="P85" s="52"/>
      <c r="Q85" s="57">
        <v>57</v>
      </c>
      <c r="R85" s="53"/>
      <c r="S85" s="181"/>
      <c r="T85" s="51"/>
      <c r="U85" s="53"/>
      <c r="V85" s="196"/>
      <c r="W85" s="20"/>
      <c r="X85" s="20"/>
    </row>
    <row r="86" spans="1:24" ht="12.75">
      <c r="A86" s="82">
        <v>79</v>
      </c>
      <c r="B86" s="51" t="s">
        <v>910</v>
      </c>
      <c r="C86" s="53">
        <v>128036</v>
      </c>
      <c r="D86" s="53">
        <v>127</v>
      </c>
      <c r="E86" s="53" t="s">
        <v>5</v>
      </c>
      <c r="F86" s="53" t="s">
        <v>113</v>
      </c>
      <c r="G86" s="91">
        <f>H86+J86+L86+M86+Q86+P86+S86+I86+K86+T86+U86</f>
        <v>57</v>
      </c>
      <c r="H86" s="198"/>
      <c r="I86" s="188"/>
      <c r="J86" s="259"/>
      <c r="K86" s="259"/>
      <c r="L86" s="108"/>
      <c r="M86" s="109"/>
      <c r="N86" s="98"/>
      <c r="O86" s="53"/>
      <c r="P86" s="52"/>
      <c r="Q86" s="52"/>
      <c r="R86" s="53"/>
      <c r="S86" s="181"/>
      <c r="T86" s="51"/>
      <c r="U86" s="57">
        <v>57</v>
      </c>
      <c r="V86" s="196"/>
      <c r="W86" s="20"/>
      <c r="X86" s="20"/>
    </row>
    <row r="87" spans="1:24" ht="12.75">
      <c r="A87" s="82">
        <v>80</v>
      </c>
      <c r="B87" s="51" t="s">
        <v>882</v>
      </c>
      <c r="C87" s="53">
        <v>103654</v>
      </c>
      <c r="D87" s="64" t="s">
        <v>883</v>
      </c>
      <c r="E87" s="53" t="s">
        <v>5</v>
      </c>
      <c r="F87" s="53" t="s">
        <v>113</v>
      </c>
      <c r="G87" s="91">
        <f>H87+J87+L87+M87+Q87+P87+S87+O87</f>
        <v>57</v>
      </c>
      <c r="H87" s="197"/>
      <c r="I87" s="187"/>
      <c r="J87" s="183"/>
      <c r="K87" s="183"/>
      <c r="L87" s="110"/>
      <c r="M87" s="110"/>
      <c r="N87" s="53"/>
      <c r="O87" s="38">
        <v>57</v>
      </c>
      <c r="P87" s="52"/>
      <c r="Q87" s="52"/>
      <c r="R87" s="53"/>
      <c r="S87" s="466"/>
      <c r="T87" s="51"/>
      <c r="U87" s="53"/>
      <c r="V87" s="196"/>
      <c r="W87" s="20"/>
      <c r="X87" s="20"/>
    </row>
    <row r="88" spans="1:24" ht="12.75">
      <c r="A88" s="82">
        <v>81</v>
      </c>
      <c r="B88" s="51" t="s">
        <v>887</v>
      </c>
      <c r="C88" s="53">
        <v>246895</v>
      </c>
      <c r="D88" s="53">
        <v>103656</v>
      </c>
      <c r="E88" s="53" t="s">
        <v>5</v>
      </c>
      <c r="F88" s="53" t="s">
        <v>113</v>
      </c>
      <c r="G88" s="91">
        <f>H88+J88+L88+M88+Q88+P88+S88+I88+K88+T88+U88</f>
        <v>56</v>
      </c>
      <c r="H88" s="198"/>
      <c r="I88" s="188"/>
      <c r="J88" s="259"/>
      <c r="K88" s="259"/>
      <c r="L88" s="108"/>
      <c r="M88" s="109"/>
      <c r="N88" s="98"/>
      <c r="O88" s="53"/>
      <c r="P88" s="52"/>
      <c r="Q88" s="52"/>
      <c r="R88" s="53"/>
      <c r="S88" s="181"/>
      <c r="T88" s="51"/>
      <c r="U88" s="57">
        <v>56</v>
      </c>
      <c r="V88" s="196"/>
      <c r="W88" s="20"/>
      <c r="X88" s="20"/>
    </row>
    <row r="89" spans="1:24" ht="12.75">
      <c r="A89" s="82">
        <v>82</v>
      </c>
      <c r="B89" s="246" t="s">
        <v>241</v>
      </c>
      <c r="C89" s="247">
        <v>114361</v>
      </c>
      <c r="D89" s="245" t="s">
        <v>243</v>
      </c>
      <c r="E89" s="245" t="s">
        <v>7</v>
      </c>
      <c r="F89" s="248" t="s">
        <v>113</v>
      </c>
      <c r="G89" s="91">
        <f>H89+J89+L89+M89+Q89</f>
        <v>51</v>
      </c>
      <c r="H89" s="195"/>
      <c r="I89" s="107"/>
      <c r="J89" s="184"/>
      <c r="K89" s="185"/>
      <c r="L89" s="147">
        <v>51</v>
      </c>
      <c r="M89" s="110"/>
      <c r="N89" s="53"/>
      <c r="O89" s="53"/>
      <c r="P89" s="74"/>
      <c r="Q89" s="74"/>
      <c r="R89" s="53"/>
      <c r="S89" s="181"/>
      <c r="T89" s="51"/>
      <c r="U89" s="53"/>
      <c r="V89" s="196"/>
      <c r="W89" s="20"/>
      <c r="X89" s="20"/>
    </row>
    <row r="90" spans="1:24" ht="12.75">
      <c r="A90" s="82">
        <v>83</v>
      </c>
      <c r="B90" s="564" t="s">
        <v>826</v>
      </c>
      <c r="C90" s="420">
        <v>94369</v>
      </c>
      <c r="D90" s="420" t="s">
        <v>384</v>
      </c>
      <c r="E90" s="420" t="s">
        <v>6</v>
      </c>
      <c r="F90" s="420" t="s">
        <v>113</v>
      </c>
      <c r="G90" s="91">
        <f>H90+J90+L90+M90+Q90+P90+S90+I90+K90+T90</f>
        <v>51</v>
      </c>
      <c r="H90" s="198"/>
      <c r="I90" s="188"/>
      <c r="J90" s="259"/>
      <c r="K90" s="259"/>
      <c r="L90" s="108"/>
      <c r="M90" s="109"/>
      <c r="N90" s="98"/>
      <c r="O90" s="53"/>
      <c r="P90" s="52"/>
      <c r="Q90" s="52"/>
      <c r="R90" s="53"/>
      <c r="S90" s="181"/>
      <c r="T90" s="57">
        <v>51</v>
      </c>
      <c r="U90" s="53"/>
      <c r="V90" s="196"/>
      <c r="W90" s="20"/>
      <c r="X90" s="20"/>
    </row>
    <row r="91" spans="1:24" ht="25.5">
      <c r="A91" s="82">
        <v>84</v>
      </c>
      <c r="B91" s="465" t="s">
        <v>723</v>
      </c>
      <c r="C91" s="452">
        <v>102174</v>
      </c>
      <c r="D91" s="452" t="s">
        <v>681</v>
      </c>
      <c r="E91" s="452" t="s">
        <v>9</v>
      </c>
      <c r="F91" s="452" t="s">
        <v>155</v>
      </c>
      <c r="G91" s="91">
        <f>H91+J91+L91+M91+Q91+P91+S91</f>
        <v>50</v>
      </c>
      <c r="H91" s="197"/>
      <c r="I91" s="187"/>
      <c r="J91" s="183"/>
      <c r="K91" s="183"/>
      <c r="L91" s="110"/>
      <c r="M91" s="110"/>
      <c r="N91" s="53"/>
      <c r="O91" s="53"/>
      <c r="P91" s="52"/>
      <c r="Q91" s="52"/>
      <c r="R91" s="53"/>
      <c r="S91" s="466">
        <v>50</v>
      </c>
      <c r="T91" s="51"/>
      <c r="U91" s="53"/>
      <c r="V91" s="196"/>
      <c r="W91" s="20"/>
      <c r="X91" s="20"/>
    </row>
    <row r="92" spans="1:24" ht="12.75">
      <c r="A92" s="82">
        <v>85</v>
      </c>
      <c r="B92" s="246" t="s">
        <v>294</v>
      </c>
      <c r="C92" s="247">
        <v>118441</v>
      </c>
      <c r="D92" s="245" t="s">
        <v>295</v>
      </c>
      <c r="E92" s="245" t="s">
        <v>7</v>
      </c>
      <c r="F92" s="248" t="s">
        <v>113</v>
      </c>
      <c r="G92" s="91">
        <f>H92+J92+L92+M92+Q92</f>
        <v>49</v>
      </c>
      <c r="H92" s="197"/>
      <c r="I92" s="187"/>
      <c r="J92" s="183"/>
      <c r="K92" s="183"/>
      <c r="L92" s="147">
        <v>49</v>
      </c>
      <c r="M92" s="110"/>
      <c r="N92" s="53"/>
      <c r="O92" s="53"/>
      <c r="P92" s="74"/>
      <c r="Q92" s="53"/>
      <c r="R92" s="53"/>
      <c r="S92" s="181"/>
      <c r="T92" s="51"/>
      <c r="U92" s="53"/>
      <c r="V92" s="196"/>
      <c r="W92" s="20"/>
      <c r="X92" s="20"/>
    </row>
    <row r="93" spans="1:24" ht="12.75">
      <c r="A93" s="82">
        <v>86</v>
      </c>
      <c r="B93" s="63" t="s">
        <v>146</v>
      </c>
      <c r="C93" s="258">
        <v>82723</v>
      </c>
      <c r="D93" s="157" t="s">
        <v>304</v>
      </c>
      <c r="E93" s="157" t="s">
        <v>109</v>
      </c>
      <c r="F93" s="62" t="s">
        <v>134</v>
      </c>
      <c r="G93" s="91">
        <f>H93+J93+L93+M93+Q93</f>
        <v>49</v>
      </c>
      <c r="H93" s="195"/>
      <c r="I93" s="107"/>
      <c r="J93" s="259">
        <v>49</v>
      </c>
      <c r="K93" s="185"/>
      <c r="L93" s="112"/>
      <c r="M93" s="110"/>
      <c r="N93" s="53"/>
      <c r="O93" s="53"/>
      <c r="P93" s="52"/>
      <c r="Q93" s="52"/>
      <c r="R93" s="53"/>
      <c r="S93" s="181"/>
      <c r="T93" s="51"/>
      <c r="U93" s="53"/>
      <c r="V93" s="196"/>
      <c r="W93" s="20"/>
      <c r="X93" s="20"/>
    </row>
    <row r="94" spans="1:24" ht="12.75">
      <c r="A94" s="82">
        <v>87</v>
      </c>
      <c r="B94" s="393" t="s">
        <v>426</v>
      </c>
      <c r="C94" s="152">
        <v>119517</v>
      </c>
      <c r="D94" s="38" t="s">
        <v>427</v>
      </c>
      <c r="E94" s="38" t="s">
        <v>516</v>
      </c>
      <c r="F94" s="38" t="s">
        <v>113</v>
      </c>
      <c r="G94" s="91">
        <f>H94+J94+L94+M94+Q94</f>
        <v>48</v>
      </c>
      <c r="H94" s="198"/>
      <c r="I94" s="188"/>
      <c r="J94" s="259"/>
      <c r="K94" s="186"/>
      <c r="L94" s="108"/>
      <c r="M94" s="109"/>
      <c r="N94" s="98"/>
      <c r="O94" s="53"/>
      <c r="P94" s="52"/>
      <c r="Q94" s="57">
        <v>48</v>
      </c>
      <c r="R94" s="53"/>
      <c r="S94" s="181"/>
      <c r="T94" s="51"/>
      <c r="U94" s="53"/>
      <c r="V94" s="196"/>
      <c r="W94" s="20"/>
      <c r="X94" s="20"/>
    </row>
    <row r="95" spans="1:24" ht="12.75">
      <c r="A95" s="82">
        <v>88</v>
      </c>
      <c r="B95" s="86" t="s">
        <v>928</v>
      </c>
      <c r="C95" s="62">
        <v>83047</v>
      </c>
      <c r="D95" s="62" t="s">
        <v>358</v>
      </c>
      <c r="E95" s="62" t="s">
        <v>8</v>
      </c>
      <c r="F95" s="38" t="s">
        <v>791</v>
      </c>
      <c r="G95" s="91">
        <f>H95+J95+L95+M95+Q95+P95+S95+I95+K95</f>
        <v>47</v>
      </c>
      <c r="H95" s="198"/>
      <c r="I95" s="188"/>
      <c r="J95" s="259"/>
      <c r="K95" s="259">
        <v>47</v>
      </c>
      <c r="L95" s="108"/>
      <c r="M95" s="109"/>
      <c r="N95" s="98"/>
      <c r="O95" s="53"/>
      <c r="P95" s="52"/>
      <c r="Q95" s="52"/>
      <c r="R95" s="53"/>
      <c r="S95" s="181"/>
      <c r="T95" s="51"/>
      <c r="U95" s="53"/>
      <c r="V95" s="196"/>
      <c r="W95" s="20"/>
      <c r="X95" s="20"/>
    </row>
    <row r="96" spans="1:24" ht="12.75">
      <c r="A96" s="82">
        <v>89</v>
      </c>
      <c r="B96" s="465" t="s">
        <v>724</v>
      </c>
      <c r="C96" s="452">
        <v>102175</v>
      </c>
      <c r="D96" s="452" t="s">
        <v>691</v>
      </c>
      <c r="E96" s="452" t="s">
        <v>9</v>
      </c>
      <c r="F96" s="452" t="s">
        <v>113</v>
      </c>
      <c r="G96" s="91">
        <f>H96+J96+L96+M96+Q96+P96+S96</f>
        <v>45</v>
      </c>
      <c r="H96" s="197"/>
      <c r="I96" s="187"/>
      <c r="J96" s="183"/>
      <c r="K96" s="183"/>
      <c r="L96" s="110"/>
      <c r="M96" s="110"/>
      <c r="N96" s="53"/>
      <c r="O96" s="53"/>
      <c r="P96" s="52"/>
      <c r="Q96" s="52"/>
      <c r="R96" s="53"/>
      <c r="S96" s="466">
        <v>45</v>
      </c>
      <c r="T96" s="51"/>
      <c r="U96" s="53"/>
      <c r="V96" s="196"/>
      <c r="W96" s="20"/>
      <c r="X96" s="20"/>
    </row>
    <row r="97" spans="1:24" ht="12.75">
      <c r="A97" s="82">
        <v>90</v>
      </c>
      <c r="B97" s="393" t="s">
        <v>459</v>
      </c>
      <c r="C97" s="152">
        <v>120363</v>
      </c>
      <c r="D97" s="38" t="s">
        <v>460</v>
      </c>
      <c r="E97" s="38" t="s">
        <v>520</v>
      </c>
      <c r="F97" s="38" t="s">
        <v>155</v>
      </c>
      <c r="G97" s="91">
        <f>H97+J97+L97+M97+Q97</f>
        <v>45</v>
      </c>
      <c r="H97" s="198"/>
      <c r="I97" s="188"/>
      <c r="J97" s="259"/>
      <c r="K97" s="186"/>
      <c r="L97" s="108"/>
      <c r="M97" s="109"/>
      <c r="N97" s="98"/>
      <c r="O97" s="53"/>
      <c r="P97" s="52"/>
      <c r="Q97" s="57">
        <v>45</v>
      </c>
      <c r="R97" s="53"/>
      <c r="S97" s="181"/>
      <c r="T97" s="51"/>
      <c r="U97" s="53"/>
      <c r="V97" s="196"/>
      <c r="W97" s="20"/>
      <c r="X97" s="20"/>
    </row>
    <row r="98" spans="1:24" ht="12.75">
      <c r="A98" s="82">
        <v>91</v>
      </c>
      <c r="B98" s="246" t="s">
        <v>188</v>
      </c>
      <c r="C98" s="247">
        <v>106758</v>
      </c>
      <c r="D98" s="245" t="s">
        <v>178</v>
      </c>
      <c r="E98" s="245" t="s">
        <v>7</v>
      </c>
      <c r="F98" s="248" t="s">
        <v>155</v>
      </c>
      <c r="G98" s="91">
        <f>H98+J98+L98+M98+Q98</f>
        <v>43</v>
      </c>
      <c r="H98" s="195"/>
      <c r="I98" s="107"/>
      <c r="J98" s="183"/>
      <c r="K98" s="183"/>
      <c r="L98" s="147">
        <v>43</v>
      </c>
      <c r="M98" s="110"/>
      <c r="N98" s="53"/>
      <c r="O98" s="102"/>
      <c r="P98" s="52"/>
      <c r="Q98" s="52"/>
      <c r="R98" s="53"/>
      <c r="S98" s="181"/>
      <c r="T98" s="51"/>
      <c r="U98" s="53"/>
      <c r="V98" s="196"/>
      <c r="W98" s="20"/>
      <c r="X98" s="20"/>
    </row>
    <row r="99" spans="1:24" ht="12.75">
      <c r="A99" s="82">
        <v>92</v>
      </c>
      <c r="B99" s="51" t="s">
        <v>346</v>
      </c>
      <c r="C99" s="53"/>
      <c r="D99" s="64"/>
      <c r="E99" s="123" t="s">
        <v>7</v>
      </c>
      <c r="F99" s="53" t="s">
        <v>113</v>
      </c>
      <c r="G99" s="91">
        <f>H99+J99+L99+M99+Q99</f>
        <v>43</v>
      </c>
      <c r="H99" s="200"/>
      <c r="I99" s="189"/>
      <c r="J99" s="185"/>
      <c r="K99" s="185"/>
      <c r="L99" s="112"/>
      <c r="M99" s="147">
        <v>43</v>
      </c>
      <c r="N99" s="53"/>
      <c r="O99" s="53"/>
      <c r="P99" s="74"/>
      <c r="Q99" s="74"/>
      <c r="R99" s="53"/>
      <c r="S99" s="181"/>
      <c r="T99" s="51"/>
      <c r="U99" s="53"/>
      <c r="V99" s="196"/>
      <c r="W99" s="20"/>
      <c r="X99" s="20"/>
    </row>
    <row r="100" spans="1:24" ht="12.75">
      <c r="A100" s="82">
        <v>93</v>
      </c>
      <c r="B100" s="393" t="s">
        <v>484</v>
      </c>
      <c r="C100" s="38">
        <v>67857</v>
      </c>
      <c r="D100" s="38" t="s">
        <v>485</v>
      </c>
      <c r="E100" s="38" t="s">
        <v>515</v>
      </c>
      <c r="F100" s="38" t="s">
        <v>113</v>
      </c>
      <c r="G100" s="91">
        <f>H100+J100+L100+M100+Q100</f>
        <v>43</v>
      </c>
      <c r="H100" s="198"/>
      <c r="I100" s="188"/>
      <c r="J100" s="259"/>
      <c r="K100" s="186"/>
      <c r="L100" s="108"/>
      <c r="M100" s="109"/>
      <c r="N100" s="98"/>
      <c r="O100" s="53"/>
      <c r="P100" s="52"/>
      <c r="Q100" s="57">
        <v>43</v>
      </c>
      <c r="R100" s="53"/>
      <c r="S100" s="181"/>
      <c r="T100" s="51"/>
      <c r="U100" s="53"/>
      <c r="V100" s="196"/>
      <c r="W100" s="20"/>
      <c r="X100" s="20"/>
    </row>
    <row r="101" spans="1:24" ht="12.75">
      <c r="A101" s="82">
        <v>94</v>
      </c>
      <c r="B101" s="246" t="s">
        <v>191</v>
      </c>
      <c r="C101" s="247">
        <v>76174</v>
      </c>
      <c r="D101" s="245" t="s">
        <v>84</v>
      </c>
      <c r="E101" s="245" t="s">
        <v>0</v>
      </c>
      <c r="F101" s="248" t="s">
        <v>155</v>
      </c>
      <c r="G101" s="91">
        <f>H101+J101+L101+M101+Q101</f>
        <v>40</v>
      </c>
      <c r="H101" s="197"/>
      <c r="I101" s="187"/>
      <c r="J101" s="183"/>
      <c r="K101" s="183"/>
      <c r="L101" s="147">
        <v>40</v>
      </c>
      <c r="M101" s="110"/>
      <c r="N101" s="53"/>
      <c r="O101" s="53"/>
      <c r="P101" s="74"/>
      <c r="Q101" s="53"/>
      <c r="R101" s="53"/>
      <c r="S101" s="181"/>
      <c r="T101" s="51"/>
      <c r="U101" s="53"/>
      <c r="V101" s="196"/>
      <c r="W101" s="20"/>
      <c r="X101" s="20"/>
    </row>
    <row r="102" spans="1:24" ht="12.75">
      <c r="A102" s="82">
        <v>95</v>
      </c>
      <c r="B102" s="51" t="s">
        <v>897</v>
      </c>
      <c r="C102" s="53">
        <v>128084</v>
      </c>
      <c r="D102" s="64" t="s">
        <v>898</v>
      </c>
      <c r="E102" s="53" t="s">
        <v>176</v>
      </c>
      <c r="F102" s="53" t="s">
        <v>113</v>
      </c>
      <c r="G102" s="91">
        <f>H102+J102+L102+M102+Q102+P102+S102+O102</f>
        <v>0</v>
      </c>
      <c r="H102" s="197"/>
      <c r="I102" s="187"/>
      <c r="J102" s="183"/>
      <c r="K102" s="183"/>
      <c r="L102" s="110"/>
      <c r="M102" s="110"/>
      <c r="N102" s="53"/>
      <c r="O102" s="38">
        <v>0</v>
      </c>
      <c r="P102" s="52"/>
      <c r="Q102" s="52"/>
      <c r="R102" s="53"/>
      <c r="S102" s="466"/>
      <c r="T102" s="51"/>
      <c r="U102" s="53">
        <v>0</v>
      </c>
      <c r="V102" s="196"/>
      <c r="W102" s="20"/>
      <c r="X102" s="20"/>
    </row>
    <row r="103" spans="1:24" ht="12.75">
      <c r="A103" s="82">
        <v>96</v>
      </c>
      <c r="B103" s="465" t="s">
        <v>725</v>
      </c>
      <c r="C103" s="452">
        <v>102176</v>
      </c>
      <c r="D103" s="452" t="s">
        <v>646</v>
      </c>
      <c r="E103" s="452" t="s">
        <v>9</v>
      </c>
      <c r="F103" s="452" t="s">
        <v>113</v>
      </c>
      <c r="G103" s="91">
        <f>H103+J103+L103+M103+Q103+P103+S103+O103</f>
        <v>0</v>
      </c>
      <c r="H103" s="197"/>
      <c r="I103" s="187"/>
      <c r="J103" s="183"/>
      <c r="K103" s="183"/>
      <c r="L103" s="110"/>
      <c r="M103" s="110"/>
      <c r="N103" s="53"/>
      <c r="O103" s="53"/>
      <c r="P103" s="52"/>
      <c r="Q103" s="52"/>
      <c r="R103" s="53"/>
      <c r="S103" s="466">
        <v>0</v>
      </c>
      <c r="T103" s="51"/>
      <c r="U103" s="53"/>
      <c r="V103" s="196"/>
      <c r="W103" s="20"/>
      <c r="X103" s="20"/>
    </row>
    <row r="104" spans="1:24" ht="12.75">
      <c r="A104" s="82">
        <v>97</v>
      </c>
      <c r="B104" s="150" t="s">
        <v>591</v>
      </c>
      <c r="C104" s="427">
        <v>121878</v>
      </c>
      <c r="D104" s="38" t="s">
        <v>592</v>
      </c>
      <c r="E104" s="38" t="s">
        <v>516</v>
      </c>
      <c r="F104" s="38" t="s">
        <v>155</v>
      </c>
      <c r="G104" s="91">
        <f>H104+J104+L104+M104+Q104+P104</f>
        <v>0</v>
      </c>
      <c r="H104" s="197"/>
      <c r="I104" s="187"/>
      <c r="J104" s="183"/>
      <c r="K104" s="183"/>
      <c r="L104" s="110"/>
      <c r="M104" s="110"/>
      <c r="N104" s="53"/>
      <c r="O104" s="53"/>
      <c r="P104" s="57">
        <v>0</v>
      </c>
      <c r="Q104" s="53"/>
      <c r="R104" s="53"/>
      <c r="S104" s="181"/>
      <c r="T104" s="51"/>
      <c r="U104" s="53"/>
      <c r="V104" s="196"/>
      <c r="W104" s="20"/>
      <c r="X104" s="20"/>
    </row>
    <row r="105" spans="1:24" ht="12.75">
      <c r="A105" s="82">
        <v>98</v>
      </c>
      <c r="B105" s="246" t="s">
        <v>232</v>
      </c>
      <c r="C105" s="247">
        <v>123239</v>
      </c>
      <c r="D105" s="245" t="s">
        <v>233</v>
      </c>
      <c r="E105" s="245" t="s">
        <v>7</v>
      </c>
      <c r="F105" s="248" t="s">
        <v>155</v>
      </c>
      <c r="G105" s="91">
        <f>H105+J105+L105+M105+Q105</f>
        <v>0</v>
      </c>
      <c r="H105" s="197"/>
      <c r="I105" s="187"/>
      <c r="J105" s="183"/>
      <c r="K105" s="183"/>
      <c r="L105" s="147">
        <v>0</v>
      </c>
      <c r="M105" s="110"/>
      <c r="N105" s="53"/>
      <c r="O105" s="53"/>
      <c r="P105" s="74"/>
      <c r="Q105" s="74"/>
      <c r="R105" s="53"/>
      <c r="S105" s="181"/>
      <c r="T105" s="51"/>
      <c r="U105" s="53"/>
      <c r="V105" s="196"/>
      <c r="W105" s="20"/>
      <c r="X105" s="20"/>
    </row>
    <row r="106" spans="1:24" ht="12.75">
      <c r="A106" s="82">
        <v>99</v>
      </c>
      <c r="B106" s="246" t="s">
        <v>265</v>
      </c>
      <c r="C106" s="247">
        <v>121835</v>
      </c>
      <c r="D106" s="245" t="s">
        <v>267</v>
      </c>
      <c r="E106" s="245" t="s">
        <v>7</v>
      </c>
      <c r="F106" s="794" t="s">
        <v>113</v>
      </c>
      <c r="G106" s="91">
        <f>H106+J106+L106+M106+Q106</f>
        <v>0</v>
      </c>
      <c r="H106" s="195"/>
      <c r="I106" s="107"/>
      <c r="J106" s="183"/>
      <c r="K106" s="183"/>
      <c r="L106" s="147">
        <v>0</v>
      </c>
      <c r="M106" s="110"/>
      <c r="N106" s="53"/>
      <c r="O106" s="53"/>
      <c r="P106" s="52"/>
      <c r="Q106" s="52"/>
      <c r="R106" s="53"/>
      <c r="S106" s="181"/>
      <c r="T106" s="51"/>
      <c r="U106" s="53"/>
      <c r="V106" s="105"/>
      <c r="W106" s="20"/>
      <c r="X106" s="20"/>
    </row>
    <row r="107" spans="1:24" ht="12.75">
      <c r="A107" s="82">
        <v>100</v>
      </c>
      <c r="B107" s="246" t="s">
        <v>290</v>
      </c>
      <c r="C107" s="247">
        <v>114180</v>
      </c>
      <c r="D107" s="245" t="s">
        <v>291</v>
      </c>
      <c r="E107" s="245" t="s">
        <v>7</v>
      </c>
      <c r="F107" s="794" t="s">
        <v>113</v>
      </c>
      <c r="G107" s="91">
        <f>H107+J107+L107+M107+Q107</f>
        <v>0</v>
      </c>
      <c r="H107" s="195"/>
      <c r="I107" s="107"/>
      <c r="J107" s="183"/>
      <c r="K107" s="183"/>
      <c r="L107" s="147">
        <v>0</v>
      </c>
      <c r="M107" s="110"/>
      <c r="N107" s="53"/>
      <c r="O107" s="53"/>
      <c r="P107" s="52"/>
      <c r="Q107" s="52"/>
      <c r="R107" s="53"/>
      <c r="S107" s="181"/>
      <c r="T107" s="51"/>
      <c r="U107" s="53"/>
      <c r="V107" s="105"/>
      <c r="W107" s="20"/>
      <c r="X107" s="20"/>
    </row>
    <row r="108" spans="1:24" ht="12.75">
      <c r="A108" s="82">
        <v>101</v>
      </c>
      <c r="B108" s="255" t="s">
        <v>314</v>
      </c>
      <c r="C108" s="258">
        <v>123118</v>
      </c>
      <c r="D108" s="157" t="s">
        <v>315</v>
      </c>
      <c r="E108" s="157" t="s">
        <v>109</v>
      </c>
      <c r="F108" s="779" t="s">
        <v>132</v>
      </c>
      <c r="G108" s="91">
        <f>H108+J108+L108+M108+Q108</f>
        <v>0</v>
      </c>
      <c r="H108" s="195"/>
      <c r="I108" s="107"/>
      <c r="J108" s="259">
        <v>0</v>
      </c>
      <c r="K108" s="183"/>
      <c r="L108" s="110"/>
      <c r="M108" s="110"/>
      <c r="N108" s="53"/>
      <c r="O108" s="53"/>
      <c r="P108" s="52"/>
      <c r="Q108" s="52"/>
      <c r="R108" s="53"/>
      <c r="S108" s="181"/>
      <c r="T108" s="51"/>
      <c r="U108" s="53"/>
      <c r="V108" s="105"/>
      <c r="W108" s="20"/>
      <c r="X108" s="20"/>
    </row>
    <row r="109" spans="1:24" ht="12.75">
      <c r="A109" s="82">
        <v>102</v>
      </c>
      <c r="B109" s="709" t="s">
        <v>946</v>
      </c>
      <c r="C109" s="708">
        <v>54116</v>
      </c>
      <c r="D109" s="708" t="s">
        <v>947</v>
      </c>
      <c r="E109" s="708" t="s">
        <v>6</v>
      </c>
      <c r="F109" s="779" t="s">
        <v>134</v>
      </c>
      <c r="G109" s="91">
        <f>H109+J109+L109+M109+Q109+P109+S109+I109+K109+T109+U109+V109</f>
        <v>0</v>
      </c>
      <c r="H109" s="198"/>
      <c r="I109" s="188"/>
      <c r="J109" s="259"/>
      <c r="K109" s="259"/>
      <c r="L109" s="108"/>
      <c r="M109" s="109"/>
      <c r="N109" s="98"/>
      <c r="O109" s="53"/>
      <c r="P109" s="52"/>
      <c r="Q109" s="52"/>
      <c r="R109" s="53"/>
      <c r="S109" s="181"/>
      <c r="T109" s="51"/>
      <c r="U109" s="53"/>
      <c r="V109" s="683">
        <v>0</v>
      </c>
      <c r="W109" s="20"/>
      <c r="X109" s="20"/>
    </row>
    <row r="110" spans="1:24" ht="12.75">
      <c r="A110" s="82">
        <v>103</v>
      </c>
      <c r="B110" s="709" t="s">
        <v>930</v>
      </c>
      <c r="C110" s="708">
        <v>54113</v>
      </c>
      <c r="D110" s="708" t="s">
        <v>931</v>
      </c>
      <c r="E110" s="708" t="s">
        <v>6</v>
      </c>
      <c r="F110" s="779" t="s">
        <v>134</v>
      </c>
      <c r="G110" s="91">
        <f>H110+J110+L110+M110+Q110+P110+S110+I110+K110+T110+U110+V110</f>
        <v>0</v>
      </c>
      <c r="H110" s="198"/>
      <c r="I110" s="188"/>
      <c r="J110" s="259"/>
      <c r="K110" s="259"/>
      <c r="L110" s="108"/>
      <c r="M110" s="109"/>
      <c r="N110" s="98"/>
      <c r="O110" s="53"/>
      <c r="P110" s="52"/>
      <c r="Q110" s="52"/>
      <c r="R110" s="53"/>
      <c r="S110" s="181"/>
      <c r="T110" s="51"/>
      <c r="U110" s="53"/>
      <c r="V110" s="683">
        <v>0</v>
      </c>
      <c r="W110" s="20"/>
      <c r="X110" s="20"/>
    </row>
    <row r="111" spans="1:24" ht="12.75">
      <c r="A111" s="82">
        <v>104</v>
      </c>
      <c r="B111" s="150" t="s">
        <v>607</v>
      </c>
      <c r="C111" s="420">
        <v>81513</v>
      </c>
      <c r="D111" s="38" t="s">
        <v>608</v>
      </c>
      <c r="E111" s="38" t="s">
        <v>2</v>
      </c>
      <c r="F111" s="73" t="s">
        <v>155</v>
      </c>
      <c r="G111" s="91">
        <f>H111+J111+L111+M111+Q111+P111</f>
        <v>0</v>
      </c>
      <c r="H111" s="197"/>
      <c r="I111" s="187"/>
      <c r="J111" s="183"/>
      <c r="K111" s="183"/>
      <c r="L111" s="110"/>
      <c r="M111" s="110"/>
      <c r="N111" s="53"/>
      <c r="O111" s="53"/>
      <c r="P111" s="57">
        <v>0</v>
      </c>
      <c r="Q111" s="53"/>
      <c r="R111" s="53"/>
      <c r="S111" s="181"/>
      <c r="T111" s="51"/>
      <c r="U111" s="53"/>
      <c r="V111" s="105"/>
      <c r="W111" s="20"/>
      <c r="X111" s="20"/>
    </row>
    <row r="112" spans="1:24" ht="12.75">
      <c r="A112" s="82">
        <v>105</v>
      </c>
      <c r="B112" s="564" t="s">
        <v>820</v>
      </c>
      <c r="C112" s="420">
        <v>93688</v>
      </c>
      <c r="D112" s="420" t="s">
        <v>466</v>
      </c>
      <c r="E112" s="420" t="s">
        <v>1</v>
      </c>
      <c r="F112" s="132" t="s">
        <v>113</v>
      </c>
      <c r="G112" s="91">
        <f>H112+J112+L112+M112+Q112+P112+S112+I112+K112+T112</f>
        <v>0</v>
      </c>
      <c r="H112" s="197"/>
      <c r="I112" s="187"/>
      <c r="J112" s="183"/>
      <c r="K112" s="183"/>
      <c r="L112" s="110"/>
      <c r="M112" s="110"/>
      <c r="N112" s="53"/>
      <c r="O112" s="53"/>
      <c r="P112" s="52"/>
      <c r="Q112" s="52"/>
      <c r="R112" s="53"/>
      <c r="S112" s="181"/>
      <c r="T112" s="57">
        <v>0</v>
      </c>
      <c r="U112" s="53"/>
      <c r="V112" s="105"/>
      <c r="W112" s="20"/>
      <c r="X112" s="20"/>
    </row>
    <row r="113" spans="1:24" ht="12.75">
      <c r="A113" s="82">
        <v>106</v>
      </c>
      <c r="B113" s="564" t="s">
        <v>801</v>
      </c>
      <c r="C113" s="420">
        <v>30505</v>
      </c>
      <c r="D113" s="420" t="s">
        <v>802</v>
      </c>
      <c r="E113" s="420" t="s">
        <v>1</v>
      </c>
      <c r="F113" s="132" t="s">
        <v>155</v>
      </c>
      <c r="G113" s="91">
        <f>H113+J113+L113+M113+Q113+P113+S113+I113+K113+T113</f>
        <v>0</v>
      </c>
      <c r="H113" s="198"/>
      <c r="I113" s="188"/>
      <c r="J113" s="259"/>
      <c r="K113" s="186"/>
      <c r="L113" s="108"/>
      <c r="M113" s="109"/>
      <c r="N113" s="98"/>
      <c r="O113" s="53"/>
      <c r="P113" s="52"/>
      <c r="Q113" s="52"/>
      <c r="R113" s="53"/>
      <c r="S113" s="181"/>
      <c r="T113" s="57">
        <v>0</v>
      </c>
      <c r="U113" s="53"/>
      <c r="V113" s="105"/>
      <c r="W113" s="20"/>
      <c r="X113" s="20"/>
    </row>
    <row r="114" spans="1:24" ht="12.75">
      <c r="A114" s="82">
        <v>107</v>
      </c>
      <c r="B114" s="393" t="s">
        <v>158</v>
      </c>
      <c r="C114" s="420">
        <v>16180</v>
      </c>
      <c r="D114" s="38" t="s">
        <v>932</v>
      </c>
      <c r="E114" s="38" t="s">
        <v>42</v>
      </c>
      <c r="F114" s="779"/>
      <c r="G114" s="91">
        <f>H114+J114+L114+M114+Q114+P114+S114+I114+K114+T114+U114+V114</f>
        <v>0</v>
      </c>
      <c r="H114" s="198"/>
      <c r="I114" s="188"/>
      <c r="J114" s="259"/>
      <c r="K114" s="259"/>
      <c r="L114" s="108"/>
      <c r="M114" s="109"/>
      <c r="N114" s="98"/>
      <c r="O114" s="53"/>
      <c r="P114" s="52"/>
      <c r="Q114" s="52"/>
      <c r="R114" s="53"/>
      <c r="S114" s="181"/>
      <c r="T114" s="51"/>
      <c r="U114" s="53"/>
      <c r="V114" s="683">
        <v>0</v>
      </c>
      <c r="W114" s="20"/>
      <c r="X114" s="20"/>
    </row>
    <row r="115" spans="1:24" ht="12.75">
      <c r="A115" s="82">
        <v>108</v>
      </c>
      <c r="B115" s="144"/>
      <c r="C115" s="145"/>
      <c r="D115" s="145"/>
      <c r="E115" s="146"/>
      <c r="F115" s="156"/>
      <c r="G115" s="91">
        <f>H115+J115+L115+M115+Q115+P115+S115+I115+K115+T115+U115+V115</f>
        <v>0</v>
      </c>
      <c r="H115" s="197"/>
      <c r="I115" s="187"/>
      <c r="J115" s="183"/>
      <c r="K115" s="183"/>
      <c r="L115" s="110"/>
      <c r="M115" s="110"/>
      <c r="N115" s="53"/>
      <c r="O115" s="53"/>
      <c r="P115" s="52"/>
      <c r="Q115" s="52"/>
      <c r="R115" s="53"/>
      <c r="S115" s="181"/>
      <c r="T115" s="51"/>
      <c r="U115" s="53"/>
      <c r="V115" s="196"/>
      <c r="W115" s="20"/>
      <c r="X115" s="20"/>
    </row>
    <row r="116" spans="1:24" ht="13.5" thickBot="1">
      <c r="A116" s="82">
        <v>109</v>
      </c>
      <c r="B116" s="154"/>
      <c r="C116" s="155"/>
      <c r="D116" s="155"/>
      <c r="E116" s="133"/>
      <c r="F116" s="156"/>
      <c r="G116" s="91">
        <f>H116+J116+L116+M116+Q116</f>
        <v>0</v>
      </c>
      <c r="H116" s="201"/>
      <c r="I116" s="202"/>
      <c r="J116" s="203"/>
      <c r="K116" s="203"/>
      <c r="L116" s="204"/>
      <c r="M116" s="204"/>
      <c r="N116" s="151"/>
      <c r="O116" s="151"/>
      <c r="P116" s="205"/>
      <c r="Q116" s="151"/>
      <c r="R116" s="151"/>
      <c r="S116" s="206"/>
      <c r="T116" s="207"/>
      <c r="U116" s="151"/>
      <c r="V116" s="209"/>
      <c r="W116" s="20"/>
      <c r="X116" s="20"/>
    </row>
    <row r="117" spans="1:24" ht="12.75">
      <c r="A117" s="35"/>
      <c r="B117" s="34"/>
      <c r="G117" s="35"/>
      <c r="H117" s="40"/>
      <c r="I117" s="40"/>
      <c r="J117" s="43"/>
      <c r="K117" s="43"/>
      <c r="L117" s="40"/>
      <c r="M117" s="37"/>
      <c r="N117" s="37"/>
      <c r="R117" s="37"/>
      <c r="T117" s="36"/>
      <c r="V117" s="37"/>
      <c r="W117" s="20"/>
      <c r="X117" s="20"/>
    </row>
    <row r="118" spans="1:24" ht="12.75">
      <c r="A118" s="35"/>
      <c r="B118" s="34"/>
      <c r="G118" s="35"/>
      <c r="H118" s="40"/>
      <c r="I118" s="40"/>
      <c r="J118" s="43"/>
      <c r="K118" s="43"/>
      <c r="L118" s="40"/>
      <c r="M118" s="37"/>
      <c r="N118" s="37"/>
      <c r="R118" s="37"/>
      <c r="T118" s="36"/>
      <c r="V118" s="37"/>
      <c r="W118" s="20"/>
      <c r="X118" s="20"/>
    </row>
    <row r="119" spans="2:24" ht="12.75">
      <c r="B119" s="92" t="s">
        <v>116</v>
      </c>
      <c r="C119" s="93"/>
      <c r="D119" s="93"/>
      <c r="E119" s="93"/>
      <c r="F119" s="93"/>
      <c r="G119" s="40"/>
      <c r="J119" s="21"/>
      <c r="K119" s="21"/>
      <c r="L119" s="36"/>
      <c r="M119" s="37"/>
      <c r="N119" s="37"/>
      <c r="O119" s="5"/>
      <c r="P119" s="14"/>
      <c r="Q119" s="14"/>
      <c r="R119" s="5"/>
      <c r="S119" s="5"/>
      <c r="T119" s="36"/>
      <c r="V119" s="37"/>
      <c r="W119" s="20"/>
      <c r="X119" s="20"/>
    </row>
    <row r="120" spans="2:24" ht="12.75">
      <c r="B120" s="4" t="s">
        <v>117</v>
      </c>
      <c r="C120" s="93"/>
      <c r="D120" s="93"/>
      <c r="E120" s="93"/>
      <c r="F120" s="93"/>
      <c r="G120" s="40"/>
      <c r="J120" s="21"/>
      <c r="K120" s="21"/>
      <c r="L120" s="36"/>
      <c r="M120" s="37"/>
      <c r="N120" s="37"/>
      <c r="O120" s="5"/>
      <c r="P120" s="14"/>
      <c r="Q120" s="14"/>
      <c r="R120" s="5"/>
      <c r="S120" s="5"/>
      <c r="T120" s="36"/>
      <c r="V120" s="37"/>
      <c r="W120" s="20"/>
      <c r="X120" s="20"/>
    </row>
    <row r="121" spans="2:24" ht="12.75">
      <c r="B121" s="4" t="s">
        <v>118</v>
      </c>
      <c r="C121" s="93"/>
      <c r="D121" s="93"/>
      <c r="E121" s="93"/>
      <c r="F121" s="93"/>
      <c r="G121" s="40"/>
      <c r="J121" s="21"/>
      <c r="K121" s="21"/>
      <c r="L121" s="36"/>
      <c r="M121" s="37"/>
      <c r="N121" s="37"/>
      <c r="O121" s="5"/>
      <c r="P121" s="14"/>
      <c r="Q121" s="14"/>
      <c r="R121" s="5"/>
      <c r="S121" s="5"/>
      <c r="T121" s="36"/>
      <c r="V121" s="37"/>
      <c r="W121" s="20"/>
      <c r="X121" s="20"/>
    </row>
    <row r="122" spans="2:24" ht="12.75">
      <c r="B122" s="4" t="s">
        <v>119</v>
      </c>
      <c r="C122" s="93"/>
      <c r="D122" s="93"/>
      <c r="E122" s="93"/>
      <c r="F122" s="93"/>
      <c r="G122" s="40"/>
      <c r="J122" s="21"/>
      <c r="K122" s="21"/>
      <c r="L122" s="36"/>
      <c r="M122" s="37"/>
      <c r="N122" s="37"/>
      <c r="O122" s="5"/>
      <c r="P122" s="14"/>
      <c r="Q122" s="14"/>
      <c r="R122" s="5"/>
      <c r="S122" s="5"/>
      <c r="T122" s="36"/>
      <c r="V122" s="37"/>
      <c r="W122" s="20"/>
      <c r="X122" s="20"/>
    </row>
    <row r="123" spans="2:24" ht="12.75">
      <c r="B123" s="4" t="s">
        <v>120</v>
      </c>
      <c r="C123" s="93"/>
      <c r="D123" s="93"/>
      <c r="E123" s="93"/>
      <c r="F123" s="93"/>
      <c r="G123" s="40"/>
      <c r="J123" s="21"/>
      <c r="K123" s="21"/>
      <c r="L123" s="36"/>
      <c r="M123" s="37"/>
      <c r="N123" s="37"/>
      <c r="O123" s="5"/>
      <c r="P123" s="14"/>
      <c r="Q123" s="14"/>
      <c r="R123" s="5"/>
      <c r="S123" s="5"/>
      <c r="T123" s="36"/>
      <c r="V123" s="37"/>
      <c r="W123" s="20"/>
      <c r="X123" s="20"/>
    </row>
    <row r="124" spans="2:24" ht="12.75">
      <c r="B124" s="4" t="s">
        <v>121</v>
      </c>
      <c r="C124" s="93"/>
      <c r="D124" s="93"/>
      <c r="E124" s="93"/>
      <c r="F124" s="93"/>
      <c r="G124" s="40"/>
      <c r="J124" s="21"/>
      <c r="K124" s="21"/>
      <c r="L124" s="36"/>
      <c r="M124" s="37"/>
      <c r="N124" s="37"/>
      <c r="O124" s="5"/>
      <c r="P124" s="14"/>
      <c r="Q124" s="14"/>
      <c r="R124" s="5"/>
      <c r="S124" s="5"/>
      <c r="T124" s="36"/>
      <c r="V124" s="37"/>
      <c r="W124" s="20"/>
      <c r="X124" s="20"/>
    </row>
  </sheetData>
  <sheetProtection/>
  <mergeCells count="3">
    <mergeCell ref="E6:G6"/>
    <mergeCell ref="A3:V3"/>
    <mergeCell ref="A2:W2"/>
  </mergeCells>
  <conditionalFormatting sqref="B11:D12 B9:B10 D9:D10 B8:D8">
    <cfRule type="cellIs" priority="3" dxfId="0" operator="equal" stopIfTrue="1">
      <formula>180</formula>
    </cfRule>
  </conditionalFormatting>
  <conditionalFormatting sqref="B114 B113:C113 D106:E114 B106:B112 B9:E12">
    <cfRule type="cellIs" priority="2" dxfId="1" operator="equal" stopIfTrue="1">
      <formula>TRUE</formula>
    </cfRule>
  </conditionalFormatting>
  <printOptions/>
  <pageMargins left="0.143700787" right="0.143700787" top="0.590551181102362" bottom="0.590551181102362" header="0.511811023622047" footer="0.511811023622047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9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W7" sqref="W7"/>
    </sheetView>
  </sheetViews>
  <sheetFormatPr defaultColWidth="9.140625" defaultRowHeight="12.75"/>
  <cols>
    <col min="1" max="1" width="4.421875" style="34" customWidth="1"/>
    <col min="2" max="2" width="22.28125" style="34" customWidth="1"/>
    <col min="3" max="3" width="7.00390625" style="35" customWidth="1"/>
    <col min="4" max="4" width="9.8515625" style="35" customWidth="1"/>
    <col min="5" max="5" width="5.00390625" style="35" customWidth="1"/>
    <col min="6" max="6" width="4.140625" style="35" customWidth="1"/>
    <col min="7" max="7" width="6.421875" style="34" customWidth="1"/>
    <col min="8" max="9" width="5.421875" style="43" customWidth="1"/>
    <col min="10" max="10" width="5.421875" style="21" customWidth="1"/>
    <col min="11" max="11" width="5.421875" style="36" customWidth="1"/>
    <col min="12" max="13" width="5.421875" style="56" customWidth="1"/>
    <col min="14" max="14" width="5.421875" style="36" customWidth="1"/>
    <col min="15" max="15" width="5.421875" style="37" customWidth="1"/>
    <col min="16" max="18" width="5.421875" style="75" customWidth="1"/>
    <col min="19" max="19" width="5.421875" style="37" customWidth="1"/>
    <col min="20" max="20" width="6.00390625" style="56" customWidth="1"/>
    <col min="21" max="21" width="5.421875" style="5" customWidth="1"/>
    <col min="22" max="22" width="5.421875" style="37" customWidth="1"/>
    <col min="23" max="23" width="5.00390625" style="35" customWidth="1"/>
    <col min="24" max="24" width="5.00390625" style="37" customWidth="1"/>
    <col min="25" max="27" width="6.28125" style="0" customWidth="1"/>
    <col min="28" max="28" width="4.7109375" style="0" customWidth="1"/>
  </cols>
  <sheetData>
    <row r="2" spans="1:27" ht="15" customHeight="1">
      <c r="A2" s="990" t="s">
        <v>1030</v>
      </c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R2" s="990"/>
      <c r="S2" s="990"/>
      <c r="T2" s="990"/>
      <c r="U2" s="990"/>
      <c r="V2" s="990"/>
      <c r="W2" s="990"/>
      <c r="X2" s="356"/>
      <c r="Y2" s="356"/>
      <c r="Z2" s="356"/>
      <c r="AA2" s="356"/>
    </row>
    <row r="3" spans="1:27" s="67" customFormat="1" ht="18">
      <c r="A3" s="991" t="s">
        <v>1028</v>
      </c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991"/>
      <c r="N3" s="991"/>
      <c r="O3" s="991"/>
      <c r="P3" s="991"/>
      <c r="Q3" s="991"/>
      <c r="R3" s="991"/>
      <c r="S3" s="991"/>
      <c r="T3" s="991"/>
      <c r="U3" s="991"/>
      <c r="V3" s="991"/>
      <c r="W3" s="991"/>
      <c r="X3" s="355"/>
      <c r="Y3" s="355"/>
      <c r="Z3" s="355"/>
      <c r="AA3" s="355"/>
    </row>
    <row r="4" spans="1:21" ht="13.5" thickBot="1">
      <c r="A4" s="45"/>
      <c r="G4" s="35"/>
      <c r="O4" s="69"/>
      <c r="P4" s="76"/>
      <c r="Q4" s="76"/>
      <c r="R4" s="76"/>
      <c r="U4" s="19"/>
    </row>
    <row r="5" spans="1:24" ht="12.75">
      <c r="A5" s="70"/>
      <c r="B5" s="41" t="s">
        <v>111</v>
      </c>
      <c r="C5" s="65"/>
      <c r="D5" s="47"/>
      <c r="E5" s="66" t="s">
        <v>37</v>
      </c>
      <c r="F5" s="89"/>
      <c r="G5" s="294"/>
      <c r="H5" s="338" t="s">
        <v>0</v>
      </c>
      <c r="I5" s="518" t="s">
        <v>0</v>
      </c>
      <c r="J5" s="344" t="s">
        <v>42</v>
      </c>
      <c r="K5" s="249" t="s">
        <v>7</v>
      </c>
      <c r="L5" s="335" t="s">
        <v>7</v>
      </c>
      <c r="M5" s="374" t="s">
        <v>109</v>
      </c>
      <c r="N5" s="402" t="s">
        <v>7</v>
      </c>
      <c r="O5" s="402" t="s">
        <v>2</v>
      </c>
      <c r="P5" s="402" t="s">
        <v>6</v>
      </c>
      <c r="Q5" s="402" t="s">
        <v>3</v>
      </c>
      <c r="R5" s="462" t="s">
        <v>9</v>
      </c>
      <c r="S5" s="402" t="s">
        <v>1</v>
      </c>
      <c r="T5" s="402" t="s">
        <v>5</v>
      </c>
      <c r="U5" s="696" t="s">
        <v>34</v>
      </c>
      <c r="V5" s="716" t="s">
        <v>34</v>
      </c>
      <c r="W5" s="20"/>
      <c r="X5" s="20"/>
    </row>
    <row r="6" spans="1:24" ht="13.5" thickBot="1">
      <c r="A6" s="71"/>
      <c r="B6" s="42" t="s">
        <v>12</v>
      </c>
      <c r="C6" s="49"/>
      <c r="D6" s="50"/>
      <c r="E6" s="987" t="s">
        <v>1025</v>
      </c>
      <c r="F6" s="988"/>
      <c r="G6" s="989"/>
      <c r="H6" s="339" t="s">
        <v>126</v>
      </c>
      <c r="I6" s="519" t="s">
        <v>218</v>
      </c>
      <c r="J6" s="345" t="s">
        <v>45</v>
      </c>
      <c r="K6" s="250" t="s">
        <v>122</v>
      </c>
      <c r="L6" s="336" t="s">
        <v>124</v>
      </c>
      <c r="M6" s="375" t="s">
        <v>212</v>
      </c>
      <c r="N6" s="403" t="s">
        <v>129</v>
      </c>
      <c r="O6" s="403" t="s">
        <v>31</v>
      </c>
      <c r="P6" s="403" t="s">
        <v>70</v>
      </c>
      <c r="Q6" s="403" t="s">
        <v>112</v>
      </c>
      <c r="R6" s="463" t="s">
        <v>215</v>
      </c>
      <c r="S6" s="403" t="s">
        <v>223</v>
      </c>
      <c r="T6" s="403" t="s">
        <v>40</v>
      </c>
      <c r="U6" s="697" t="s">
        <v>225</v>
      </c>
      <c r="V6" s="717" t="s">
        <v>41</v>
      </c>
      <c r="W6" s="20"/>
      <c r="X6" s="20"/>
    </row>
    <row r="7" spans="1:24" ht="13.5" thickBot="1">
      <c r="A7" s="129" t="s">
        <v>11</v>
      </c>
      <c r="B7" s="130" t="s">
        <v>171</v>
      </c>
      <c r="C7" s="130" t="s">
        <v>56</v>
      </c>
      <c r="D7" s="131" t="s">
        <v>172</v>
      </c>
      <c r="E7" s="33" t="s">
        <v>4</v>
      </c>
      <c r="F7" s="131" t="s">
        <v>170</v>
      </c>
      <c r="G7" s="846" t="s">
        <v>10</v>
      </c>
      <c r="H7" s="340">
        <v>3</v>
      </c>
      <c r="I7" s="517">
        <v>10</v>
      </c>
      <c r="J7" s="343">
        <v>2</v>
      </c>
      <c r="K7" s="251">
        <v>1</v>
      </c>
      <c r="L7" s="334">
        <v>4</v>
      </c>
      <c r="M7" s="373">
        <v>5</v>
      </c>
      <c r="N7" s="373">
        <v>13</v>
      </c>
      <c r="O7" s="373">
        <v>8</v>
      </c>
      <c r="P7" s="373">
        <v>6</v>
      </c>
      <c r="Q7" s="373">
        <v>7</v>
      </c>
      <c r="R7" s="461">
        <v>9</v>
      </c>
      <c r="S7" s="373">
        <v>12</v>
      </c>
      <c r="T7" s="373">
        <v>14</v>
      </c>
      <c r="U7" s="695">
        <v>15</v>
      </c>
      <c r="V7" s="778">
        <v>16</v>
      </c>
      <c r="W7" s="20"/>
      <c r="X7" s="20"/>
    </row>
    <row r="8" spans="1:24" s="34" customFormat="1" ht="15">
      <c r="A8" s="960">
        <v>1</v>
      </c>
      <c r="B8" s="961" t="s">
        <v>840</v>
      </c>
      <c r="C8" s="591" t="s">
        <v>268</v>
      </c>
      <c r="D8" s="842">
        <v>1213</v>
      </c>
      <c r="E8" s="283" t="s">
        <v>7</v>
      </c>
      <c r="F8" s="362" t="s">
        <v>155</v>
      </c>
      <c r="G8" s="839">
        <f>S8+K8+I8</f>
        <v>329.9</v>
      </c>
      <c r="H8" s="592">
        <v>110</v>
      </c>
      <c r="I8" s="593">
        <v>110.4</v>
      </c>
      <c r="J8" s="190"/>
      <c r="K8" s="594">
        <v>108</v>
      </c>
      <c r="L8" s="148">
        <v>105.1</v>
      </c>
      <c r="M8" s="48"/>
      <c r="N8" s="48"/>
      <c r="O8" s="158"/>
      <c r="P8" s="48"/>
      <c r="Q8" s="48"/>
      <c r="R8" s="191"/>
      <c r="S8" s="48">
        <v>111.5</v>
      </c>
      <c r="T8" s="48"/>
      <c r="U8" s="193"/>
      <c r="V8" s="194"/>
      <c r="W8" s="54"/>
      <c r="X8" s="54"/>
    </row>
    <row r="9" spans="1:24" s="34" customFormat="1" ht="15">
      <c r="A9" s="962">
        <v>2</v>
      </c>
      <c r="B9" s="963" t="s">
        <v>944</v>
      </c>
      <c r="C9" s="98">
        <v>93566</v>
      </c>
      <c r="D9" s="837" t="s">
        <v>231</v>
      </c>
      <c r="E9" s="98" t="s">
        <v>7</v>
      </c>
      <c r="F9" s="364" t="s">
        <v>155</v>
      </c>
      <c r="G9" s="828">
        <f>H9+J9+L9+P9+V9</f>
        <v>317.3</v>
      </c>
      <c r="H9" s="347">
        <v>97.8</v>
      </c>
      <c r="I9" s="187"/>
      <c r="J9" s="183"/>
      <c r="K9" s="149">
        <v>80.1</v>
      </c>
      <c r="L9" s="110">
        <v>109.5</v>
      </c>
      <c r="M9" s="53"/>
      <c r="N9" s="53"/>
      <c r="O9" s="74"/>
      <c r="P9" s="53"/>
      <c r="Q9" s="53"/>
      <c r="R9" s="181"/>
      <c r="S9" s="53"/>
      <c r="T9" s="53"/>
      <c r="U9" s="105"/>
      <c r="V9" s="827">
        <v>110</v>
      </c>
      <c r="W9" s="54"/>
      <c r="X9" s="54"/>
    </row>
    <row r="10" spans="1:24" s="34" customFormat="1" ht="15.75" thickBot="1">
      <c r="A10" s="964">
        <v>3</v>
      </c>
      <c r="B10" s="965" t="s">
        <v>1022</v>
      </c>
      <c r="C10" s="579">
        <v>85413</v>
      </c>
      <c r="D10" s="844" t="s">
        <v>72</v>
      </c>
      <c r="E10" s="579" t="s">
        <v>0</v>
      </c>
      <c r="F10" s="704" t="s">
        <v>155</v>
      </c>
      <c r="G10" s="845">
        <f>T10+N10+H10</f>
        <v>312.70000000000005</v>
      </c>
      <c r="H10" s="966">
        <v>101.9</v>
      </c>
      <c r="I10" s="967">
        <v>64</v>
      </c>
      <c r="J10" s="968"/>
      <c r="K10" s="969"/>
      <c r="L10" s="969">
        <v>61.4</v>
      </c>
      <c r="M10" s="970"/>
      <c r="N10" s="971">
        <v>106</v>
      </c>
      <c r="O10" s="972">
        <v>68.8</v>
      </c>
      <c r="P10" s="971">
        <v>52</v>
      </c>
      <c r="Q10" s="970"/>
      <c r="R10" s="973"/>
      <c r="S10" s="970"/>
      <c r="T10" s="970">
        <v>104.8</v>
      </c>
      <c r="U10" s="974"/>
      <c r="V10" s="975"/>
      <c r="W10" s="54"/>
      <c r="X10" s="54"/>
    </row>
    <row r="11" spans="1:24" s="34" customFormat="1" ht="12.75">
      <c r="A11" s="636">
        <v>4</v>
      </c>
      <c r="B11" s="830" t="s">
        <v>825</v>
      </c>
      <c r="C11" s="832">
        <v>54112</v>
      </c>
      <c r="D11" s="832" t="s">
        <v>402</v>
      </c>
      <c r="E11" s="832" t="s">
        <v>6</v>
      </c>
      <c r="F11" s="833" t="s">
        <v>155</v>
      </c>
      <c r="G11" s="840">
        <f>H11+J11+K11+L11+P11+S11+V11</f>
        <v>311.1</v>
      </c>
      <c r="H11" s="835"/>
      <c r="I11" s="702"/>
      <c r="J11" s="691"/>
      <c r="K11" s="785"/>
      <c r="L11" s="282"/>
      <c r="M11" s="278"/>
      <c r="N11" s="278"/>
      <c r="O11" s="286"/>
      <c r="P11" s="829">
        <v>102.1</v>
      </c>
      <c r="Q11" s="278"/>
      <c r="R11" s="287"/>
      <c r="S11" s="524">
        <v>105</v>
      </c>
      <c r="T11" s="278"/>
      <c r="U11" s="288"/>
      <c r="V11" s="836">
        <v>104</v>
      </c>
      <c r="W11" s="54"/>
      <c r="X11" s="54"/>
    </row>
    <row r="12" spans="1:24" s="34" customFormat="1" ht="12.75">
      <c r="A12" s="635">
        <v>5</v>
      </c>
      <c r="B12" s="638" t="s">
        <v>365</v>
      </c>
      <c r="C12" s="62">
        <v>11446</v>
      </c>
      <c r="D12" s="822">
        <v>5275</v>
      </c>
      <c r="E12" s="38" t="s">
        <v>107</v>
      </c>
      <c r="F12" s="777" t="s">
        <v>364</v>
      </c>
      <c r="G12" s="828">
        <f>J12+M12+U12</f>
        <v>308.6</v>
      </c>
      <c r="H12" s="200"/>
      <c r="I12" s="189"/>
      <c r="J12" s="184">
        <v>102.3</v>
      </c>
      <c r="K12" s="112"/>
      <c r="L12" s="111"/>
      <c r="M12" s="57">
        <v>107.8</v>
      </c>
      <c r="N12" s="53"/>
      <c r="O12" s="74"/>
      <c r="P12" s="53"/>
      <c r="Q12" s="53"/>
      <c r="R12" s="181"/>
      <c r="S12" s="409">
        <v>16</v>
      </c>
      <c r="T12" s="53"/>
      <c r="U12" s="105">
        <v>98.5</v>
      </c>
      <c r="V12" s="196"/>
      <c r="W12" s="54"/>
      <c r="X12" s="54"/>
    </row>
    <row r="13" spans="1:24" s="34" customFormat="1" ht="12.75">
      <c r="A13" s="635">
        <v>6</v>
      </c>
      <c r="B13" s="821" t="s">
        <v>972</v>
      </c>
      <c r="C13" s="53">
        <v>237241</v>
      </c>
      <c r="D13" s="64" t="s">
        <v>272</v>
      </c>
      <c r="E13" s="53" t="s">
        <v>7</v>
      </c>
      <c r="F13" s="590" t="s">
        <v>155</v>
      </c>
      <c r="G13" s="828">
        <f>V13+K13+H13</f>
        <v>288.6</v>
      </c>
      <c r="H13" s="348">
        <v>77.1</v>
      </c>
      <c r="I13" s="107">
        <v>73.1</v>
      </c>
      <c r="J13" s="183"/>
      <c r="K13" s="149">
        <v>105.2</v>
      </c>
      <c r="L13" s="346">
        <v>100</v>
      </c>
      <c r="M13" s="53"/>
      <c r="N13" s="53"/>
      <c r="O13" s="74"/>
      <c r="P13" s="53"/>
      <c r="Q13" s="53"/>
      <c r="R13" s="181"/>
      <c r="S13" s="53"/>
      <c r="T13" s="53"/>
      <c r="U13" s="105"/>
      <c r="V13" s="827">
        <v>106.3</v>
      </c>
      <c r="W13" s="54"/>
      <c r="X13" s="54"/>
    </row>
    <row r="14" spans="1:24" s="34" customFormat="1" ht="12.75">
      <c r="A14" s="635">
        <v>7</v>
      </c>
      <c r="B14" s="821" t="s">
        <v>951</v>
      </c>
      <c r="C14" s="58">
        <v>76174</v>
      </c>
      <c r="D14" s="81" t="s">
        <v>84</v>
      </c>
      <c r="E14" s="53" t="s">
        <v>0</v>
      </c>
      <c r="F14" s="590" t="s">
        <v>155</v>
      </c>
      <c r="G14" s="828">
        <f>V14+L14+O14</f>
        <v>268.2</v>
      </c>
      <c r="H14" s="348">
        <v>72</v>
      </c>
      <c r="I14" s="107">
        <v>60.5</v>
      </c>
      <c r="J14" s="184"/>
      <c r="K14" s="149">
        <v>80.9</v>
      </c>
      <c r="L14" s="110">
        <v>90.6</v>
      </c>
      <c r="M14" s="53"/>
      <c r="N14" s="53"/>
      <c r="O14" s="409">
        <v>79.2</v>
      </c>
      <c r="P14" s="102"/>
      <c r="Q14" s="98"/>
      <c r="R14" s="467">
        <v>60.1</v>
      </c>
      <c r="S14" s="53">
        <v>71.6</v>
      </c>
      <c r="T14" s="53"/>
      <c r="U14" s="105"/>
      <c r="V14" s="196">
        <v>98.4</v>
      </c>
      <c r="W14" s="54"/>
      <c r="X14" s="54"/>
    </row>
    <row r="15" spans="1:24" s="34" customFormat="1" ht="12.75">
      <c r="A15" s="635">
        <v>8</v>
      </c>
      <c r="B15" s="637" t="s">
        <v>560</v>
      </c>
      <c r="C15" s="478">
        <v>21234</v>
      </c>
      <c r="D15" s="479" t="s">
        <v>561</v>
      </c>
      <c r="E15" s="479" t="s">
        <v>2</v>
      </c>
      <c r="F15" s="485" t="s">
        <v>155</v>
      </c>
      <c r="G15" s="828">
        <f>H15+J15+K15+L15+P15+O15+Q15+R15+I15</f>
        <v>213.8</v>
      </c>
      <c r="H15" s="187"/>
      <c r="I15" s="523">
        <v>106.3</v>
      </c>
      <c r="J15" s="183"/>
      <c r="K15" s="110"/>
      <c r="L15" s="110"/>
      <c r="M15" s="53"/>
      <c r="N15" s="53"/>
      <c r="O15" s="409">
        <v>107.5</v>
      </c>
      <c r="P15" s="143"/>
      <c r="Q15" s="53"/>
      <c r="R15" s="181"/>
      <c r="S15" s="53"/>
      <c r="T15" s="53"/>
      <c r="U15" s="105"/>
      <c r="V15" s="196"/>
      <c r="W15" s="54"/>
      <c r="X15" s="54"/>
    </row>
    <row r="16" spans="1:24" s="34" customFormat="1" ht="12.75">
      <c r="A16" s="635">
        <v>9</v>
      </c>
      <c r="B16" s="637" t="s">
        <v>562</v>
      </c>
      <c r="C16" s="478">
        <v>81514</v>
      </c>
      <c r="D16" s="479" t="s">
        <v>563</v>
      </c>
      <c r="E16" s="479" t="s">
        <v>2</v>
      </c>
      <c r="F16" s="485" t="s">
        <v>155</v>
      </c>
      <c r="G16" s="828">
        <f>H16+J16+K16+L16+P16+O16+Q16+R16+I16</f>
        <v>211.3</v>
      </c>
      <c r="H16" s="187"/>
      <c r="I16" s="523">
        <v>100.5</v>
      </c>
      <c r="J16" s="183"/>
      <c r="K16" s="110"/>
      <c r="L16" s="110"/>
      <c r="M16" s="53"/>
      <c r="N16" s="53"/>
      <c r="O16" s="409">
        <v>110.8</v>
      </c>
      <c r="P16" s="143"/>
      <c r="Q16" s="53"/>
      <c r="R16" s="181"/>
      <c r="S16" s="53"/>
      <c r="T16" s="53"/>
      <c r="U16" s="105"/>
      <c r="V16" s="196"/>
      <c r="W16" s="54"/>
      <c r="X16" s="54"/>
    </row>
    <row r="17" spans="1:24" s="34" customFormat="1" ht="12.75">
      <c r="A17" s="635">
        <v>10</v>
      </c>
      <c r="B17" s="642" t="s">
        <v>180</v>
      </c>
      <c r="C17" s="123">
        <v>69734</v>
      </c>
      <c r="D17" s="123" t="s">
        <v>181</v>
      </c>
      <c r="E17" s="123" t="s">
        <v>7</v>
      </c>
      <c r="F17" s="620" t="s">
        <v>155</v>
      </c>
      <c r="G17" s="828">
        <f>H17+J17+K17+L17+P17</f>
        <v>193.2</v>
      </c>
      <c r="H17" s="523">
        <v>99.9</v>
      </c>
      <c r="I17" s="189"/>
      <c r="J17" s="185"/>
      <c r="K17" s="112"/>
      <c r="L17" s="110">
        <v>93.3</v>
      </c>
      <c r="M17" s="53"/>
      <c r="N17" s="53"/>
      <c r="O17" s="74"/>
      <c r="P17" s="74"/>
      <c r="Q17" s="53"/>
      <c r="R17" s="181"/>
      <c r="S17" s="53"/>
      <c r="T17" s="53"/>
      <c r="U17" s="105"/>
      <c r="V17" s="196"/>
      <c r="W17" s="54"/>
      <c r="X17" s="54"/>
    </row>
    <row r="18" spans="1:24" s="34" customFormat="1" ht="12.75">
      <c r="A18" s="635">
        <v>11</v>
      </c>
      <c r="B18" s="643" t="s">
        <v>371</v>
      </c>
      <c r="C18" s="62">
        <v>16136</v>
      </c>
      <c r="D18" s="822">
        <v>579</v>
      </c>
      <c r="E18" s="38" t="s">
        <v>42</v>
      </c>
      <c r="F18" s="777" t="s">
        <v>364</v>
      </c>
      <c r="G18" s="828">
        <f>H18+J18+K18+L18+P18+M18</f>
        <v>183.2</v>
      </c>
      <c r="H18" s="187"/>
      <c r="I18" s="187"/>
      <c r="J18" s="386">
        <v>108.5</v>
      </c>
      <c r="K18" s="110"/>
      <c r="L18" s="110"/>
      <c r="M18" s="57">
        <v>74.7</v>
      </c>
      <c r="N18" s="53"/>
      <c r="O18" s="74"/>
      <c r="P18" s="53"/>
      <c r="Q18" s="53"/>
      <c r="R18" s="181"/>
      <c r="S18" s="53"/>
      <c r="T18" s="53"/>
      <c r="U18" s="105"/>
      <c r="V18" s="196"/>
      <c r="W18" s="54"/>
      <c r="X18" s="54"/>
    </row>
    <row r="19" spans="1:24" s="34" customFormat="1" ht="12.75">
      <c r="A19" s="635">
        <v>12</v>
      </c>
      <c r="B19" s="640" t="s">
        <v>411</v>
      </c>
      <c r="C19" s="407">
        <v>30503</v>
      </c>
      <c r="D19" s="408" t="s">
        <v>412</v>
      </c>
      <c r="E19" s="407" t="s">
        <v>1</v>
      </c>
      <c r="F19" s="641" t="s">
        <v>155</v>
      </c>
      <c r="G19" s="828">
        <f>H19+J19+K19+L19+P19+S19+U19</f>
        <v>183.1</v>
      </c>
      <c r="H19" s="195"/>
      <c r="I19" s="107"/>
      <c r="J19" s="259"/>
      <c r="K19" s="112"/>
      <c r="L19" s="110"/>
      <c r="M19" s="53"/>
      <c r="N19" s="53"/>
      <c r="O19" s="74"/>
      <c r="P19" s="143">
        <v>53.1</v>
      </c>
      <c r="Q19" s="53"/>
      <c r="R19" s="181"/>
      <c r="S19" s="53">
        <v>69.9</v>
      </c>
      <c r="T19" s="53"/>
      <c r="U19" s="105">
        <v>60.1</v>
      </c>
      <c r="V19" s="196"/>
      <c r="W19" s="54"/>
      <c r="X19" s="54"/>
    </row>
    <row r="20" spans="1:24" s="34" customFormat="1" ht="12.75">
      <c r="A20" s="635">
        <v>13</v>
      </c>
      <c r="B20" s="643" t="s">
        <v>322</v>
      </c>
      <c r="C20" s="62">
        <v>15985</v>
      </c>
      <c r="D20" s="822">
        <v>215</v>
      </c>
      <c r="E20" s="38" t="s">
        <v>42</v>
      </c>
      <c r="F20" s="777" t="s">
        <v>368</v>
      </c>
      <c r="G20" s="828">
        <f>H20+J20+K20+L20+P20+M20</f>
        <v>180.10000000000002</v>
      </c>
      <c r="H20" s="197"/>
      <c r="I20" s="187"/>
      <c r="J20" s="386">
        <v>96.4</v>
      </c>
      <c r="K20" s="110"/>
      <c r="L20" s="110"/>
      <c r="M20" s="57">
        <v>83.7</v>
      </c>
      <c r="N20" s="53"/>
      <c r="O20" s="74"/>
      <c r="P20" s="53"/>
      <c r="Q20" s="53"/>
      <c r="R20" s="181"/>
      <c r="S20" s="53"/>
      <c r="T20" s="53"/>
      <c r="U20" s="105"/>
      <c r="V20" s="196"/>
      <c r="W20" s="54"/>
      <c r="X20" s="54"/>
    </row>
    <row r="21" spans="1:24" s="34" customFormat="1" ht="12.75">
      <c r="A21" s="635">
        <v>14</v>
      </c>
      <c r="B21" s="643" t="s">
        <v>366</v>
      </c>
      <c r="C21" s="62">
        <v>123737</v>
      </c>
      <c r="D21" s="838">
        <v>109</v>
      </c>
      <c r="E21" s="38" t="s">
        <v>109</v>
      </c>
      <c r="F21" s="777" t="s">
        <v>364</v>
      </c>
      <c r="G21" s="828">
        <f>H21+J21+K21+L21+P21+M21</f>
        <v>179.5</v>
      </c>
      <c r="H21" s="197"/>
      <c r="I21" s="187"/>
      <c r="J21" s="386">
        <v>94.1</v>
      </c>
      <c r="K21" s="110"/>
      <c r="L21" s="110"/>
      <c r="M21" s="57">
        <v>85.4</v>
      </c>
      <c r="N21" s="53"/>
      <c r="O21" s="74"/>
      <c r="P21" s="53"/>
      <c r="Q21" s="53"/>
      <c r="R21" s="181"/>
      <c r="S21" s="53"/>
      <c r="T21" s="53"/>
      <c r="U21" s="105"/>
      <c r="V21" s="196"/>
      <c r="W21" s="54"/>
      <c r="X21" s="54"/>
    </row>
    <row r="22" spans="1:24" s="34" customFormat="1" ht="12.75">
      <c r="A22" s="635">
        <v>15</v>
      </c>
      <c r="B22" s="639" t="s">
        <v>296</v>
      </c>
      <c r="C22" s="53">
        <v>21850</v>
      </c>
      <c r="D22" s="64" t="s">
        <v>297</v>
      </c>
      <c r="E22" s="53" t="s">
        <v>7</v>
      </c>
      <c r="F22" s="590" t="s">
        <v>155</v>
      </c>
      <c r="G22" s="828">
        <f>H22+J22+K22+P22</f>
        <v>177.4</v>
      </c>
      <c r="H22" s="347">
        <v>73.9</v>
      </c>
      <c r="I22" s="187"/>
      <c r="J22" s="183"/>
      <c r="K22" s="149">
        <v>103.5</v>
      </c>
      <c r="L22" s="110">
        <v>63.6</v>
      </c>
      <c r="M22" s="53"/>
      <c r="N22" s="53"/>
      <c r="O22" s="74"/>
      <c r="P22" s="74"/>
      <c r="Q22" s="53"/>
      <c r="R22" s="181"/>
      <c r="S22" s="53"/>
      <c r="T22" s="53"/>
      <c r="U22" s="105"/>
      <c r="V22" s="196"/>
      <c r="W22" s="54"/>
      <c r="X22" s="54"/>
    </row>
    <row r="23" spans="1:24" ht="12.75">
      <c r="A23" s="635">
        <v>16</v>
      </c>
      <c r="B23" s="640" t="s">
        <v>500</v>
      </c>
      <c r="C23" s="407">
        <v>54296</v>
      </c>
      <c r="D23" s="407" t="s">
        <v>501</v>
      </c>
      <c r="E23" s="407" t="s">
        <v>515</v>
      </c>
      <c r="F23" s="641" t="s">
        <v>155</v>
      </c>
      <c r="G23" s="828">
        <f>H23+J23+K23+L23+P23+S23</f>
        <v>175.7</v>
      </c>
      <c r="H23" s="195"/>
      <c r="I23" s="107"/>
      <c r="J23" s="259"/>
      <c r="K23" s="112"/>
      <c r="L23" s="110"/>
      <c r="M23" s="53"/>
      <c r="N23" s="53"/>
      <c r="O23" s="74"/>
      <c r="P23" s="143">
        <v>72.7</v>
      </c>
      <c r="Q23" s="53"/>
      <c r="R23" s="181"/>
      <c r="S23" s="409">
        <v>103</v>
      </c>
      <c r="T23" s="53"/>
      <c r="U23" s="105"/>
      <c r="V23" s="196"/>
      <c r="W23" s="20"/>
      <c r="X23" s="20"/>
    </row>
    <row r="24" spans="1:24" ht="12.75">
      <c r="A24" s="635">
        <v>17</v>
      </c>
      <c r="B24" s="644" t="s">
        <v>737</v>
      </c>
      <c r="C24" s="53">
        <v>23406</v>
      </c>
      <c r="D24" s="64" t="s">
        <v>73</v>
      </c>
      <c r="E24" s="53" t="s">
        <v>7</v>
      </c>
      <c r="F24" s="590" t="s">
        <v>155</v>
      </c>
      <c r="G24" s="828">
        <f>H24+J24+L24+P24</f>
        <v>170.6</v>
      </c>
      <c r="H24" s="347">
        <v>105.3</v>
      </c>
      <c r="I24" s="385">
        <v>96.9</v>
      </c>
      <c r="J24" s="183"/>
      <c r="K24" s="149">
        <v>12</v>
      </c>
      <c r="L24" s="110">
        <v>65.3</v>
      </c>
      <c r="M24" s="53"/>
      <c r="N24" s="53"/>
      <c r="O24" s="74"/>
      <c r="P24" s="53"/>
      <c r="Q24" s="53"/>
      <c r="R24" s="182"/>
      <c r="S24" s="53"/>
      <c r="T24" s="53"/>
      <c r="U24" s="105"/>
      <c r="V24" s="196"/>
      <c r="W24" s="20"/>
      <c r="X24" s="20"/>
    </row>
    <row r="25" spans="1:24" ht="12.75">
      <c r="A25" s="635">
        <v>18</v>
      </c>
      <c r="B25" s="642" t="s">
        <v>281</v>
      </c>
      <c r="C25" s="123">
        <v>118777</v>
      </c>
      <c r="D25" s="123" t="s">
        <v>95</v>
      </c>
      <c r="E25" s="123" t="s">
        <v>7</v>
      </c>
      <c r="F25" s="620" t="s">
        <v>113</v>
      </c>
      <c r="G25" s="828">
        <f>J25+K25+L25+P25+I25</f>
        <v>170.10000000000002</v>
      </c>
      <c r="H25" s="348">
        <v>77.9</v>
      </c>
      <c r="I25" s="107">
        <v>94.4</v>
      </c>
      <c r="J25" s="183"/>
      <c r="K25" s="149">
        <v>75.7</v>
      </c>
      <c r="L25" s="110"/>
      <c r="M25" s="53"/>
      <c r="N25" s="53"/>
      <c r="O25" s="102"/>
      <c r="P25" s="102"/>
      <c r="Q25" s="98"/>
      <c r="R25" s="181"/>
      <c r="S25" s="53"/>
      <c r="T25" s="53"/>
      <c r="U25" s="105"/>
      <c r="V25" s="196"/>
      <c r="W25" s="20"/>
      <c r="X25" s="20"/>
    </row>
    <row r="26" spans="1:24" ht="12.75">
      <c r="A26" s="635">
        <v>19</v>
      </c>
      <c r="B26" s="640" t="s">
        <v>432</v>
      </c>
      <c r="C26" s="407">
        <v>16880</v>
      </c>
      <c r="D26" s="407" t="s">
        <v>433</v>
      </c>
      <c r="E26" s="407" t="s">
        <v>1</v>
      </c>
      <c r="F26" s="641" t="s">
        <v>155</v>
      </c>
      <c r="G26" s="828">
        <f>H26+J26+K26+L26+P26+S26</f>
        <v>169.1</v>
      </c>
      <c r="H26" s="195"/>
      <c r="I26" s="107"/>
      <c r="J26" s="259"/>
      <c r="K26" s="112"/>
      <c r="L26" s="110"/>
      <c r="M26" s="53"/>
      <c r="N26" s="53"/>
      <c r="O26" s="74"/>
      <c r="P26" s="143">
        <v>68</v>
      </c>
      <c r="Q26" s="53"/>
      <c r="R26" s="181"/>
      <c r="S26" s="53">
        <v>101.1</v>
      </c>
      <c r="T26" s="53"/>
      <c r="U26" s="105"/>
      <c r="V26" s="196"/>
      <c r="W26" s="20"/>
      <c r="X26" s="20"/>
    </row>
    <row r="27" spans="1:24" ht="12.75">
      <c r="A27" s="635">
        <v>20</v>
      </c>
      <c r="B27" s="645" t="s">
        <v>886</v>
      </c>
      <c r="C27" s="72">
        <v>87671</v>
      </c>
      <c r="D27" s="72">
        <v>611</v>
      </c>
      <c r="E27" s="420" t="s">
        <v>5</v>
      </c>
      <c r="F27" s="843" t="s">
        <v>155</v>
      </c>
      <c r="G27" s="828">
        <f>H27+J27+K27+L27+P27+O27+Q27+R27+I27+N27+S27+T27+M27</f>
        <v>157.3</v>
      </c>
      <c r="H27" s="197"/>
      <c r="I27" s="385"/>
      <c r="J27" s="183"/>
      <c r="K27" s="110"/>
      <c r="L27" s="110"/>
      <c r="M27" s="53"/>
      <c r="N27" s="53">
        <v>69.9</v>
      </c>
      <c r="O27" s="409"/>
      <c r="P27" s="143"/>
      <c r="Q27" s="53"/>
      <c r="R27" s="181"/>
      <c r="S27" s="53"/>
      <c r="T27" s="143">
        <v>87.4</v>
      </c>
      <c r="U27" s="105"/>
      <c r="V27" s="196"/>
      <c r="W27" s="20"/>
      <c r="X27" s="20"/>
    </row>
    <row r="28" spans="1:24" ht="12.75">
      <c r="A28" s="635">
        <v>21</v>
      </c>
      <c r="B28" s="643" t="s">
        <v>367</v>
      </c>
      <c r="C28" s="62">
        <v>123446</v>
      </c>
      <c r="D28" s="822">
        <v>2733</v>
      </c>
      <c r="E28" s="38" t="s">
        <v>42</v>
      </c>
      <c r="F28" s="777" t="s">
        <v>364</v>
      </c>
      <c r="G28" s="828">
        <f>H28+J28+K28+L28+P28+M28</f>
        <v>152.39999999999998</v>
      </c>
      <c r="H28" s="200"/>
      <c r="I28" s="189"/>
      <c r="J28" s="184">
        <v>58.8</v>
      </c>
      <c r="K28" s="112"/>
      <c r="L28" s="110"/>
      <c r="M28" s="57">
        <v>93.6</v>
      </c>
      <c r="N28" s="52"/>
      <c r="O28" s="74"/>
      <c r="P28" s="74"/>
      <c r="Q28" s="53"/>
      <c r="R28" s="181"/>
      <c r="S28" s="53"/>
      <c r="T28" s="53"/>
      <c r="U28" s="105"/>
      <c r="V28" s="196"/>
      <c r="W28" s="20"/>
      <c r="X28" s="20"/>
    </row>
    <row r="29" spans="1:24" ht="12.75">
      <c r="A29" s="635">
        <v>22</v>
      </c>
      <c r="B29" s="638" t="s">
        <v>808</v>
      </c>
      <c r="C29" s="420">
        <v>31096</v>
      </c>
      <c r="D29" s="420" t="s">
        <v>375</v>
      </c>
      <c r="E29" s="420" t="s">
        <v>1</v>
      </c>
      <c r="F29" s="630" t="s">
        <v>155</v>
      </c>
      <c r="G29" s="828">
        <f>H29+J29+K29+L29+P29+O29+Q29+R29+I29+N29+S29+V29</f>
        <v>150</v>
      </c>
      <c r="H29" s="197"/>
      <c r="I29" s="385"/>
      <c r="J29" s="183"/>
      <c r="K29" s="110"/>
      <c r="L29" s="110"/>
      <c r="M29" s="53"/>
      <c r="N29" s="53"/>
      <c r="O29" s="409"/>
      <c r="P29" s="143"/>
      <c r="Q29" s="53"/>
      <c r="R29" s="181"/>
      <c r="S29" s="143">
        <v>53.5</v>
      </c>
      <c r="T29" s="53"/>
      <c r="U29" s="105">
        <v>95.3</v>
      </c>
      <c r="V29" s="196">
        <v>96.5</v>
      </c>
      <c r="W29" s="20"/>
      <c r="X29" s="20"/>
    </row>
    <row r="30" spans="1:24" ht="12.75">
      <c r="A30" s="635">
        <v>23</v>
      </c>
      <c r="B30" s="643" t="s">
        <v>168</v>
      </c>
      <c r="C30" s="62">
        <v>83026</v>
      </c>
      <c r="D30" s="822">
        <v>1001</v>
      </c>
      <c r="E30" s="38" t="s">
        <v>109</v>
      </c>
      <c r="F30" s="777" t="s">
        <v>364</v>
      </c>
      <c r="G30" s="828">
        <f>H30+J30+K30+L30+P30+M30</f>
        <v>149.2</v>
      </c>
      <c r="H30" s="197"/>
      <c r="I30" s="187"/>
      <c r="J30" s="386">
        <v>89.5</v>
      </c>
      <c r="K30" s="110"/>
      <c r="L30" s="110"/>
      <c r="M30" s="57">
        <v>59.7</v>
      </c>
      <c r="N30" s="53"/>
      <c r="O30" s="52"/>
      <c r="P30" s="52"/>
      <c r="Q30" s="53"/>
      <c r="R30" s="181"/>
      <c r="S30" s="53"/>
      <c r="T30" s="53"/>
      <c r="U30" s="105"/>
      <c r="V30" s="196"/>
      <c r="W30" s="20"/>
      <c r="X30" s="20"/>
    </row>
    <row r="31" spans="1:24" ht="12.75">
      <c r="A31" s="635">
        <v>24</v>
      </c>
      <c r="B31" s="644" t="s">
        <v>55</v>
      </c>
      <c r="C31" s="471">
        <v>21827</v>
      </c>
      <c r="D31" s="472" t="s">
        <v>89</v>
      </c>
      <c r="E31" s="473" t="s">
        <v>7</v>
      </c>
      <c r="F31" s="483" t="s">
        <v>155</v>
      </c>
      <c r="G31" s="828">
        <f>H31+J31+K31+L31+P31+O31+Q31+R31+I31</f>
        <v>138.10000000000002</v>
      </c>
      <c r="H31" s="197"/>
      <c r="I31" s="523">
        <v>70.2</v>
      </c>
      <c r="J31" s="183"/>
      <c r="K31" s="110">
        <v>67.9</v>
      </c>
      <c r="L31" s="110"/>
      <c r="M31" s="53"/>
      <c r="N31" s="53"/>
      <c r="O31" s="409"/>
      <c r="P31" s="143"/>
      <c r="Q31" s="53"/>
      <c r="R31" s="181"/>
      <c r="S31" s="53"/>
      <c r="T31" s="53"/>
      <c r="U31" s="105"/>
      <c r="V31" s="196"/>
      <c r="W31" s="20"/>
      <c r="X31" s="20"/>
    </row>
    <row r="32" spans="1:24" ht="12.75">
      <c r="A32" s="635">
        <v>25</v>
      </c>
      <c r="B32" s="639" t="s">
        <v>279</v>
      </c>
      <c r="C32" s="135">
        <v>109719</v>
      </c>
      <c r="D32" s="124" t="s">
        <v>183</v>
      </c>
      <c r="E32" s="53" t="s">
        <v>7</v>
      </c>
      <c r="F32" s="590" t="s">
        <v>113</v>
      </c>
      <c r="G32" s="828">
        <f>H32+J32+K32+P32</f>
        <v>118.4</v>
      </c>
      <c r="H32" s="347">
        <v>60.8</v>
      </c>
      <c r="I32" s="187"/>
      <c r="J32" s="183"/>
      <c r="K32" s="149">
        <v>57.6</v>
      </c>
      <c r="L32" s="110">
        <v>49.3</v>
      </c>
      <c r="M32" s="53"/>
      <c r="N32" s="53"/>
      <c r="O32" s="52"/>
      <c r="P32" s="52"/>
      <c r="Q32" s="53"/>
      <c r="R32" s="181"/>
      <c r="S32" s="53"/>
      <c r="T32" s="53"/>
      <c r="U32" s="105"/>
      <c r="V32" s="196"/>
      <c r="W32" s="20"/>
      <c r="X32" s="20"/>
    </row>
    <row r="33" spans="1:24" ht="12.75">
      <c r="A33" s="635">
        <v>26</v>
      </c>
      <c r="B33" s="639" t="s">
        <v>299</v>
      </c>
      <c r="C33" s="58">
        <v>87670</v>
      </c>
      <c r="D33" s="81" t="s">
        <v>300</v>
      </c>
      <c r="E33" s="53" t="s">
        <v>5</v>
      </c>
      <c r="F33" s="590" t="s">
        <v>155</v>
      </c>
      <c r="G33" s="828">
        <f>H33+J33+K33+L33+P33+N33+T33</f>
        <v>118.2</v>
      </c>
      <c r="H33" s="195"/>
      <c r="I33" s="107"/>
      <c r="J33" s="183"/>
      <c r="K33" s="149">
        <v>16.7</v>
      </c>
      <c r="L33" s="110"/>
      <c r="M33" s="53"/>
      <c r="N33" s="53">
        <v>60.5</v>
      </c>
      <c r="O33" s="52"/>
      <c r="P33" s="52"/>
      <c r="Q33" s="53"/>
      <c r="R33" s="181"/>
      <c r="S33" s="53"/>
      <c r="T33" s="409">
        <v>41</v>
      </c>
      <c r="U33" s="105"/>
      <c r="V33" s="196"/>
      <c r="W33" s="20"/>
      <c r="X33" s="20"/>
    </row>
    <row r="34" spans="1:24" ht="12.75">
      <c r="A34" s="635">
        <v>27</v>
      </c>
      <c r="B34" s="646" t="s">
        <v>494</v>
      </c>
      <c r="C34" s="407">
        <v>66918</v>
      </c>
      <c r="D34" s="407" t="s">
        <v>495</v>
      </c>
      <c r="E34" s="407" t="s">
        <v>6</v>
      </c>
      <c r="F34" s="641" t="s">
        <v>113</v>
      </c>
      <c r="G34" s="828">
        <f>H34+J34+K34+L34+P34</f>
        <v>113</v>
      </c>
      <c r="H34" s="195"/>
      <c r="I34" s="107"/>
      <c r="J34" s="259"/>
      <c r="K34" s="112"/>
      <c r="L34" s="110"/>
      <c r="M34" s="53"/>
      <c r="N34" s="53"/>
      <c r="O34" s="74"/>
      <c r="P34" s="143">
        <v>113</v>
      </c>
      <c r="Q34" s="53"/>
      <c r="R34" s="181"/>
      <c r="S34" s="53"/>
      <c r="T34" s="53"/>
      <c r="U34" s="105"/>
      <c r="V34" s="196"/>
      <c r="W34" s="20"/>
      <c r="X34" s="20"/>
    </row>
    <row r="35" spans="1:24" ht="12.75">
      <c r="A35" s="635">
        <v>28</v>
      </c>
      <c r="B35" s="647" t="s">
        <v>106</v>
      </c>
      <c r="C35" s="81">
        <v>70654</v>
      </c>
      <c r="D35" s="72" t="s">
        <v>87</v>
      </c>
      <c r="E35" s="53" t="s">
        <v>7</v>
      </c>
      <c r="F35" s="590" t="s">
        <v>155</v>
      </c>
      <c r="G35" s="828">
        <f>H35+J35+K35+L35+P35</f>
        <v>111.5</v>
      </c>
      <c r="H35" s="197"/>
      <c r="I35" s="187"/>
      <c r="J35" s="183"/>
      <c r="K35" s="149">
        <v>111.5</v>
      </c>
      <c r="L35" s="110"/>
      <c r="M35" s="53"/>
      <c r="N35" s="53"/>
      <c r="O35" s="74"/>
      <c r="P35" s="53"/>
      <c r="Q35" s="53"/>
      <c r="R35" s="181"/>
      <c r="S35" s="53"/>
      <c r="T35" s="53"/>
      <c r="U35" s="105"/>
      <c r="V35" s="196"/>
      <c r="W35" s="20"/>
      <c r="X35" s="20"/>
    </row>
    <row r="36" spans="1:24" ht="12.75">
      <c r="A36" s="635">
        <v>29</v>
      </c>
      <c r="B36" s="260" t="s">
        <v>726</v>
      </c>
      <c r="C36" s="38">
        <v>75356</v>
      </c>
      <c r="D36" s="38" t="s">
        <v>727</v>
      </c>
      <c r="E36" s="38" t="s">
        <v>9</v>
      </c>
      <c r="F36" s="419" t="s">
        <v>155</v>
      </c>
      <c r="G36" s="828">
        <f>H36+J36+K36+L36+P36+O36+Q36+R36</f>
        <v>110</v>
      </c>
      <c r="H36" s="197"/>
      <c r="I36" s="187"/>
      <c r="J36" s="183"/>
      <c r="K36" s="110"/>
      <c r="L36" s="110"/>
      <c r="M36" s="53"/>
      <c r="N36" s="53"/>
      <c r="O36" s="74"/>
      <c r="P36" s="53"/>
      <c r="Q36" s="53"/>
      <c r="R36" s="467">
        <v>110</v>
      </c>
      <c r="S36" s="53"/>
      <c r="T36" s="53"/>
      <c r="U36" s="105"/>
      <c r="V36" s="196"/>
      <c r="W36" s="20"/>
      <c r="X36" s="20"/>
    </row>
    <row r="37" spans="1:24" ht="12.75">
      <c r="A37" s="635">
        <v>30</v>
      </c>
      <c r="B37" s="640" t="s">
        <v>490</v>
      </c>
      <c r="C37" s="407">
        <v>71639</v>
      </c>
      <c r="D37" s="407" t="s">
        <v>491</v>
      </c>
      <c r="E37" s="407" t="s">
        <v>6</v>
      </c>
      <c r="F37" s="641" t="s">
        <v>155</v>
      </c>
      <c r="G37" s="828">
        <f>H37+J37+K37+L37+P37</f>
        <v>110</v>
      </c>
      <c r="H37" s="195"/>
      <c r="I37" s="107"/>
      <c r="J37" s="259"/>
      <c r="K37" s="112"/>
      <c r="L37" s="110"/>
      <c r="M37" s="53"/>
      <c r="N37" s="53"/>
      <c r="O37" s="74"/>
      <c r="P37" s="143">
        <v>110</v>
      </c>
      <c r="Q37" s="53"/>
      <c r="R37" s="181"/>
      <c r="S37" s="53"/>
      <c r="T37" s="53"/>
      <c r="U37" s="105"/>
      <c r="V37" s="196"/>
      <c r="W37" s="20"/>
      <c r="X37" s="20"/>
    </row>
    <row r="38" spans="1:24" ht="12.75">
      <c r="A38" s="635">
        <v>31</v>
      </c>
      <c r="B38" s="638" t="s">
        <v>900</v>
      </c>
      <c r="C38" s="420">
        <v>70785</v>
      </c>
      <c r="D38" s="420" t="s">
        <v>859</v>
      </c>
      <c r="E38" s="420" t="s">
        <v>516</v>
      </c>
      <c r="F38" s="630" t="s">
        <v>155</v>
      </c>
      <c r="G38" s="828">
        <f>H38+J38+K38+L38+P38+O38+Q38+R38+I38+N38+S38</f>
        <v>108.3</v>
      </c>
      <c r="H38" s="197"/>
      <c r="I38" s="385"/>
      <c r="J38" s="183"/>
      <c r="K38" s="110"/>
      <c r="L38" s="110"/>
      <c r="M38" s="53"/>
      <c r="N38" s="53"/>
      <c r="O38" s="409"/>
      <c r="P38" s="143"/>
      <c r="Q38" s="53"/>
      <c r="R38" s="181"/>
      <c r="S38" s="143">
        <v>108.3</v>
      </c>
      <c r="T38" s="53"/>
      <c r="U38" s="105"/>
      <c r="V38" s="196"/>
      <c r="W38" s="20"/>
      <c r="X38" s="20"/>
    </row>
    <row r="39" spans="1:24" ht="12.75">
      <c r="A39" s="635">
        <v>32</v>
      </c>
      <c r="B39" s="640" t="s">
        <v>496</v>
      </c>
      <c r="C39" s="407">
        <v>65742</v>
      </c>
      <c r="D39" s="407" t="s">
        <v>497</v>
      </c>
      <c r="E39" s="407" t="s">
        <v>6</v>
      </c>
      <c r="F39" s="641" t="s">
        <v>155</v>
      </c>
      <c r="G39" s="828">
        <f>H39+J39+K39+L39+P39</f>
        <v>107.3</v>
      </c>
      <c r="H39" s="195"/>
      <c r="I39" s="107"/>
      <c r="J39" s="259"/>
      <c r="K39" s="112"/>
      <c r="L39" s="110"/>
      <c r="M39" s="53"/>
      <c r="N39" s="53"/>
      <c r="O39" s="74"/>
      <c r="P39" s="143">
        <v>107.3</v>
      </c>
      <c r="Q39" s="53"/>
      <c r="R39" s="181"/>
      <c r="S39" s="53"/>
      <c r="T39" s="53"/>
      <c r="U39" s="105"/>
      <c r="V39" s="196"/>
      <c r="W39" s="20"/>
      <c r="X39" s="20"/>
    </row>
    <row r="40" spans="1:24" ht="12.75">
      <c r="A40" s="635">
        <v>33</v>
      </c>
      <c r="B40" s="260" t="s">
        <v>527</v>
      </c>
      <c r="C40" s="38">
        <v>68201</v>
      </c>
      <c r="D40" s="38" t="s">
        <v>528</v>
      </c>
      <c r="E40" s="38" t="s">
        <v>3</v>
      </c>
      <c r="F40" s="419" t="s">
        <v>155</v>
      </c>
      <c r="G40" s="828">
        <f>H40+J40+K40+L40+P40+O40+Q40</f>
        <v>107</v>
      </c>
      <c r="H40" s="197"/>
      <c r="I40" s="187"/>
      <c r="J40" s="183"/>
      <c r="K40" s="110"/>
      <c r="L40" s="110"/>
      <c r="M40" s="53"/>
      <c r="N40" s="53"/>
      <c r="O40" s="74"/>
      <c r="P40" s="143"/>
      <c r="Q40" s="409">
        <v>107</v>
      </c>
      <c r="R40" s="181"/>
      <c r="S40" s="53"/>
      <c r="T40" s="53"/>
      <c r="U40" s="105"/>
      <c r="V40" s="196"/>
      <c r="W40" s="20"/>
      <c r="X40" s="20"/>
    </row>
    <row r="41" spans="1:24" ht="12.75">
      <c r="A41" s="635">
        <v>34</v>
      </c>
      <c r="B41" s="701" t="s">
        <v>926</v>
      </c>
      <c r="C41" s="38">
        <v>68479</v>
      </c>
      <c r="D41" s="680" t="s">
        <v>927</v>
      </c>
      <c r="E41" s="681" t="s">
        <v>34</v>
      </c>
      <c r="F41" s="682" t="s">
        <v>155</v>
      </c>
      <c r="G41" s="828">
        <f>H41+J41+K41+L41+P41+O41+Q41+R41+I41+N41+S41+T41+M41+U41</f>
        <v>106</v>
      </c>
      <c r="H41" s="197"/>
      <c r="I41" s="385"/>
      <c r="J41" s="183"/>
      <c r="K41" s="110"/>
      <c r="L41" s="110"/>
      <c r="M41" s="53"/>
      <c r="N41" s="53"/>
      <c r="O41" s="409"/>
      <c r="P41" s="143"/>
      <c r="Q41" s="53"/>
      <c r="R41" s="181"/>
      <c r="S41" s="53"/>
      <c r="T41" s="53"/>
      <c r="U41" s="700">
        <v>106</v>
      </c>
      <c r="V41" s="196"/>
      <c r="W41" s="20"/>
      <c r="X41" s="20"/>
    </row>
    <row r="42" spans="1:24" ht="12.75">
      <c r="A42" s="635">
        <v>35</v>
      </c>
      <c r="B42" s="260" t="s">
        <v>651</v>
      </c>
      <c r="C42" s="38">
        <v>85485</v>
      </c>
      <c r="D42" s="38" t="s">
        <v>652</v>
      </c>
      <c r="E42" s="38" t="s">
        <v>9</v>
      </c>
      <c r="F42" s="419" t="s">
        <v>155</v>
      </c>
      <c r="G42" s="828">
        <f>H42+J42+K42+L42+P42+O42+Q42+R42</f>
        <v>102.2</v>
      </c>
      <c r="H42" s="197"/>
      <c r="I42" s="187"/>
      <c r="J42" s="183"/>
      <c r="K42" s="110"/>
      <c r="L42" s="110"/>
      <c r="M42" s="53"/>
      <c r="N42" s="53"/>
      <c r="O42" s="74"/>
      <c r="P42" s="53"/>
      <c r="Q42" s="53"/>
      <c r="R42" s="467">
        <v>102.2</v>
      </c>
      <c r="S42" s="53"/>
      <c r="T42" s="53"/>
      <c r="U42" s="105"/>
      <c r="V42" s="196"/>
      <c r="W42" s="20"/>
      <c r="X42" s="20"/>
    </row>
    <row r="43" spans="1:24" ht="12.75">
      <c r="A43" s="635">
        <v>36</v>
      </c>
      <c r="B43" s="639" t="s">
        <v>228</v>
      </c>
      <c r="C43" s="53">
        <v>66459</v>
      </c>
      <c r="D43" s="53" t="s">
        <v>229</v>
      </c>
      <c r="E43" s="53" t="s">
        <v>7</v>
      </c>
      <c r="F43" s="590" t="s">
        <v>113</v>
      </c>
      <c r="G43" s="828">
        <f>H43+J43+K43+L43+P43</f>
        <v>101.3</v>
      </c>
      <c r="H43" s="197"/>
      <c r="I43" s="187"/>
      <c r="J43" s="183"/>
      <c r="K43" s="149">
        <v>101.3</v>
      </c>
      <c r="L43" s="110"/>
      <c r="M43" s="53"/>
      <c r="N43" s="53"/>
      <c r="O43" s="52"/>
      <c r="P43" s="52"/>
      <c r="Q43" s="53"/>
      <c r="R43" s="181"/>
      <c r="S43" s="53"/>
      <c r="T43" s="53"/>
      <c r="U43" s="105"/>
      <c r="V43" s="196"/>
      <c r="W43" s="20"/>
      <c r="X43" s="20"/>
    </row>
    <row r="44" spans="1:24" ht="12.75">
      <c r="A44" s="635">
        <v>37</v>
      </c>
      <c r="B44" s="640" t="s">
        <v>498</v>
      </c>
      <c r="C44" s="407">
        <v>54150</v>
      </c>
      <c r="D44" s="407" t="s">
        <v>499</v>
      </c>
      <c r="E44" s="407" t="s">
        <v>6</v>
      </c>
      <c r="F44" s="641" t="s">
        <v>155</v>
      </c>
      <c r="G44" s="828">
        <f>H44+J44+K44+L44+P44</f>
        <v>100.6</v>
      </c>
      <c r="H44" s="195"/>
      <c r="I44" s="107"/>
      <c r="J44" s="259"/>
      <c r="K44" s="112"/>
      <c r="L44" s="110"/>
      <c r="M44" s="53"/>
      <c r="N44" s="53"/>
      <c r="O44" s="74"/>
      <c r="P44" s="143">
        <v>100.6</v>
      </c>
      <c r="Q44" s="53"/>
      <c r="R44" s="181"/>
      <c r="S44" s="53"/>
      <c r="T44" s="53"/>
      <c r="U44" s="105"/>
      <c r="V44" s="196"/>
      <c r="W44" s="20"/>
      <c r="X44" s="20"/>
    </row>
    <row r="45" spans="1:24" ht="12.75">
      <c r="A45" s="635">
        <v>38</v>
      </c>
      <c r="B45" s="260" t="s">
        <v>728</v>
      </c>
      <c r="C45" s="38">
        <v>75363</v>
      </c>
      <c r="D45" s="38" t="s">
        <v>729</v>
      </c>
      <c r="E45" s="38" t="s">
        <v>9</v>
      </c>
      <c r="F45" s="419" t="s">
        <v>155</v>
      </c>
      <c r="G45" s="828">
        <f>H45+J45+K45+L45+P45+O45+Q45+R45</f>
        <v>100.4</v>
      </c>
      <c r="H45" s="197"/>
      <c r="I45" s="187"/>
      <c r="J45" s="183"/>
      <c r="K45" s="110"/>
      <c r="L45" s="110"/>
      <c r="M45" s="53"/>
      <c r="N45" s="53"/>
      <c r="O45" s="74"/>
      <c r="P45" s="53"/>
      <c r="Q45" s="53"/>
      <c r="R45" s="467">
        <v>100.4</v>
      </c>
      <c r="S45" s="53"/>
      <c r="T45" s="53"/>
      <c r="U45" s="105"/>
      <c r="V45" s="196"/>
      <c r="W45" s="20"/>
      <c r="X45" s="20"/>
    </row>
    <row r="46" spans="1:24" ht="12.75">
      <c r="A46" s="635">
        <v>39</v>
      </c>
      <c r="B46" s="640" t="s">
        <v>376</v>
      </c>
      <c r="C46" s="407">
        <v>24603</v>
      </c>
      <c r="D46" s="407" t="s">
        <v>377</v>
      </c>
      <c r="E46" s="407" t="s">
        <v>516</v>
      </c>
      <c r="F46" s="641" t="s">
        <v>155</v>
      </c>
      <c r="G46" s="828">
        <f>H46+J46+K46+L46+P46+O46</f>
        <v>99.9</v>
      </c>
      <c r="H46" s="195"/>
      <c r="I46" s="107"/>
      <c r="J46" s="259"/>
      <c r="K46" s="112"/>
      <c r="L46" s="110"/>
      <c r="M46" s="53"/>
      <c r="N46" s="53"/>
      <c r="O46" s="447">
        <v>48.3</v>
      </c>
      <c r="P46" s="143">
        <v>51.6</v>
      </c>
      <c r="Q46" s="53"/>
      <c r="R46" s="181"/>
      <c r="S46" s="53">
        <v>0</v>
      </c>
      <c r="T46" s="53"/>
      <c r="U46" s="105"/>
      <c r="V46" s="196"/>
      <c r="W46" s="20"/>
      <c r="X46" s="20"/>
    </row>
    <row r="47" spans="1:24" ht="12.75">
      <c r="A47" s="635">
        <v>40</v>
      </c>
      <c r="B47" s="260" t="s">
        <v>541</v>
      </c>
      <c r="C47" s="38">
        <v>239262</v>
      </c>
      <c r="D47" s="38">
        <v>36982</v>
      </c>
      <c r="E47" s="38" t="s">
        <v>112</v>
      </c>
      <c r="F47" s="419" t="s">
        <v>155</v>
      </c>
      <c r="G47" s="828">
        <f>H47+J47+K47+L47+P47+O47+Q47</f>
        <v>93.7</v>
      </c>
      <c r="H47" s="197"/>
      <c r="I47" s="187"/>
      <c r="J47" s="183"/>
      <c r="K47" s="110"/>
      <c r="L47" s="110"/>
      <c r="M47" s="53"/>
      <c r="N47" s="53"/>
      <c r="O47" s="74"/>
      <c r="P47" s="143"/>
      <c r="Q47" s="409">
        <v>93.7</v>
      </c>
      <c r="R47" s="181"/>
      <c r="S47" s="53"/>
      <c r="T47" s="53"/>
      <c r="U47" s="105"/>
      <c r="V47" s="196"/>
      <c r="W47" s="20"/>
      <c r="X47" s="20"/>
    </row>
    <row r="48" spans="1:24" ht="12.75">
      <c r="A48" s="635">
        <v>41</v>
      </c>
      <c r="B48" s="260" t="s">
        <v>631</v>
      </c>
      <c r="C48" s="38">
        <v>24602</v>
      </c>
      <c r="D48" s="38" t="s">
        <v>632</v>
      </c>
      <c r="E48" s="38" t="s">
        <v>516</v>
      </c>
      <c r="F48" s="419" t="s">
        <v>155</v>
      </c>
      <c r="G48" s="828">
        <f>H48+J48+K48+L48+P48+O48+Q48</f>
        <v>92.4</v>
      </c>
      <c r="H48" s="197"/>
      <c r="I48" s="187"/>
      <c r="J48" s="183"/>
      <c r="K48" s="110"/>
      <c r="L48" s="110"/>
      <c r="M48" s="53"/>
      <c r="N48" s="53"/>
      <c r="O48" s="409">
        <v>92.4</v>
      </c>
      <c r="P48" s="143"/>
      <c r="Q48" s="53"/>
      <c r="R48" s="181"/>
      <c r="S48" s="53"/>
      <c r="T48" s="53"/>
      <c r="U48" s="105"/>
      <c r="V48" s="196"/>
      <c r="W48" s="20"/>
      <c r="X48" s="20"/>
    </row>
    <row r="49" spans="1:24" ht="12.75">
      <c r="A49" s="635">
        <v>42</v>
      </c>
      <c r="B49" s="260" t="s">
        <v>730</v>
      </c>
      <c r="C49" s="38">
        <v>85514</v>
      </c>
      <c r="D49" s="38" t="s">
        <v>731</v>
      </c>
      <c r="E49" s="38" t="s">
        <v>9</v>
      </c>
      <c r="F49" s="419" t="s">
        <v>155</v>
      </c>
      <c r="G49" s="828">
        <f>H49+J49+K49+L49+P49+O49+Q49+R49</f>
        <v>92.3</v>
      </c>
      <c r="H49" s="197"/>
      <c r="I49" s="187"/>
      <c r="J49" s="183"/>
      <c r="K49" s="110"/>
      <c r="L49" s="110"/>
      <c r="M49" s="53"/>
      <c r="N49" s="53"/>
      <c r="O49" s="74"/>
      <c r="P49" s="53"/>
      <c r="Q49" s="53"/>
      <c r="R49" s="467">
        <v>92.3</v>
      </c>
      <c r="S49" s="53"/>
      <c r="T49" s="53"/>
      <c r="U49" s="105"/>
      <c r="V49" s="196"/>
      <c r="W49" s="20"/>
      <c r="X49" s="20"/>
    </row>
    <row r="50" spans="1:24" ht="12.75">
      <c r="A50" s="635">
        <v>43</v>
      </c>
      <c r="B50" s="260" t="s">
        <v>537</v>
      </c>
      <c r="C50" s="38">
        <v>68237</v>
      </c>
      <c r="D50" s="38" t="s">
        <v>538</v>
      </c>
      <c r="E50" s="38" t="s">
        <v>3</v>
      </c>
      <c r="F50" s="419" t="s">
        <v>155</v>
      </c>
      <c r="G50" s="828">
        <f>H50+J50+K50+L50+P50+O50+Q50</f>
        <v>91.3</v>
      </c>
      <c r="H50" s="197"/>
      <c r="I50" s="187"/>
      <c r="J50" s="183"/>
      <c r="K50" s="110"/>
      <c r="L50" s="110"/>
      <c r="M50" s="53"/>
      <c r="N50" s="53"/>
      <c r="O50" s="74"/>
      <c r="P50" s="143"/>
      <c r="Q50" s="409">
        <v>91.3</v>
      </c>
      <c r="R50" s="181"/>
      <c r="S50" s="53"/>
      <c r="T50" s="53"/>
      <c r="U50" s="105"/>
      <c r="V50" s="196"/>
      <c r="W50" s="20"/>
      <c r="X50" s="20"/>
    </row>
    <row r="51" spans="1:24" ht="12.75">
      <c r="A51" s="635">
        <v>44</v>
      </c>
      <c r="B51" s="648" t="s">
        <v>566</v>
      </c>
      <c r="C51" s="38">
        <v>81520</v>
      </c>
      <c r="D51" s="38" t="s">
        <v>567</v>
      </c>
      <c r="E51" s="38" t="s">
        <v>2</v>
      </c>
      <c r="F51" s="419" t="s">
        <v>155</v>
      </c>
      <c r="G51" s="828">
        <f>H51+J51+K51+L51+P51+O51+Q51</f>
        <v>91</v>
      </c>
      <c r="H51" s="197"/>
      <c r="I51" s="187"/>
      <c r="J51" s="183"/>
      <c r="K51" s="110"/>
      <c r="L51" s="110"/>
      <c r="M51" s="53"/>
      <c r="N51" s="53"/>
      <c r="O51" s="409">
        <v>91</v>
      </c>
      <c r="P51" s="143"/>
      <c r="Q51" s="53"/>
      <c r="R51" s="181"/>
      <c r="S51" s="53"/>
      <c r="T51" s="53"/>
      <c r="U51" s="105"/>
      <c r="V51" s="196"/>
      <c r="W51" s="20"/>
      <c r="X51" s="20"/>
    </row>
    <row r="52" spans="1:24" ht="12.75">
      <c r="A52" s="635">
        <v>45</v>
      </c>
      <c r="B52" s="640" t="s">
        <v>511</v>
      </c>
      <c r="C52" s="420">
        <v>62268</v>
      </c>
      <c r="D52" s="408" t="s">
        <v>473</v>
      </c>
      <c r="E52" s="407" t="s">
        <v>1</v>
      </c>
      <c r="F52" s="641" t="s">
        <v>113</v>
      </c>
      <c r="G52" s="828">
        <f>H52+J52+K52+L52+P52+S52</f>
        <v>89</v>
      </c>
      <c r="H52" s="197"/>
      <c r="I52" s="187"/>
      <c r="J52" s="183"/>
      <c r="K52" s="110"/>
      <c r="L52" s="110"/>
      <c r="M52" s="53"/>
      <c r="N52" s="53"/>
      <c r="O52" s="52"/>
      <c r="P52" s="143">
        <v>29.6</v>
      </c>
      <c r="Q52" s="53"/>
      <c r="R52" s="181"/>
      <c r="S52" s="53">
        <v>59.4</v>
      </c>
      <c r="T52" s="53"/>
      <c r="U52" s="105"/>
      <c r="V52" s="196"/>
      <c r="W52" s="20"/>
      <c r="X52" s="20"/>
    </row>
    <row r="53" spans="1:24" ht="12.75">
      <c r="A53" s="635">
        <v>46</v>
      </c>
      <c r="B53" s="637" t="s">
        <v>575</v>
      </c>
      <c r="C53" s="478">
        <v>109424</v>
      </c>
      <c r="D53" s="472" t="s">
        <v>741</v>
      </c>
      <c r="E53" s="481" t="s">
        <v>0</v>
      </c>
      <c r="F53" s="483" t="s">
        <v>155</v>
      </c>
      <c r="G53" s="828">
        <f>H53+J53+K53+L53+P53+O53+Q53+R53+I53</f>
        <v>85.4</v>
      </c>
      <c r="H53" s="197"/>
      <c r="I53" s="523">
        <v>30.7</v>
      </c>
      <c r="J53" s="183"/>
      <c r="K53" s="110"/>
      <c r="L53" s="110"/>
      <c r="M53" s="53"/>
      <c r="N53" s="53"/>
      <c r="O53" s="409">
        <v>54.7</v>
      </c>
      <c r="P53" s="143"/>
      <c r="Q53" s="53"/>
      <c r="R53" s="181"/>
      <c r="S53" s="53"/>
      <c r="T53" s="53"/>
      <c r="U53" s="105"/>
      <c r="V53" s="196"/>
      <c r="W53" s="20"/>
      <c r="X53" s="20"/>
    </row>
    <row r="54" spans="1:24" ht="12.75">
      <c r="A54" s="635">
        <v>47</v>
      </c>
      <c r="B54" s="640" t="s">
        <v>385</v>
      </c>
      <c r="C54" s="407">
        <v>54290</v>
      </c>
      <c r="D54" s="407" t="s">
        <v>506</v>
      </c>
      <c r="E54" s="407" t="s">
        <v>1</v>
      </c>
      <c r="F54" s="641" t="s">
        <v>155</v>
      </c>
      <c r="G54" s="828">
        <f>H54+J54+K54+L54+P54+S54</f>
        <v>84.9</v>
      </c>
      <c r="H54" s="195"/>
      <c r="I54" s="107"/>
      <c r="J54" s="259"/>
      <c r="K54" s="112"/>
      <c r="L54" s="110"/>
      <c r="M54" s="53"/>
      <c r="N54" s="53"/>
      <c r="O54" s="74"/>
      <c r="P54" s="143">
        <v>49</v>
      </c>
      <c r="Q54" s="53"/>
      <c r="R54" s="181"/>
      <c r="S54" s="53">
        <v>35.9</v>
      </c>
      <c r="T54" s="53"/>
      <c r="U54" s="105"/>
      <c r="V54" s="196"/>
      <c r="W54" s="20"/>
      <c r="X54" s="20"/>
    </row>
    <row r="55" spans="1:24" ht="12.75">
      <c r="A55" s="635">
        <v>48</v>
      </c>
      <c r="B55" s="260" t="s">
        <v>732</v>
      </c>
      <c r="C55" s="38">
        <v>75341</v>
      </c>
      <c r="D55" s="38" t="s">
        <v>733</v>
      </c>
      <c r="E55" s="38" t="s">
        <v>9</v>
      </c>
      <c r="F55" s="419" t="s">
        <v>155</v>
      </c>
      <c r="G55" s="828">
        <f>H55+J55+K55+L55+P55+O55+Q55+R55</f>
        <v>84.8</v>
      </c>
      <c r="H55" s="197"/>
      <c r="I55" s="187"/>
      <c r="J55" s="183"/>
      <c r="K55" s="110"/>
      <c r="L55" s="110"/>
      <c r="M55" s="53"/>
      <c r="N55" s="53"/>
      <c r="O55" s="74"/>
      <c r="P55" s="53"/>
      <c r="Q55" s="53"/>
      <c r="R55" s="467">
        <v>84.8</v>
      </c>
      <c r="S55" s="53"/>
      <c r="T55" s="53"/>
      <c r="U55" s="105"/>
      <c r="V55" s="196"/>
      <c r="W55" s="20"/>
      <c r="X55" s="20"/>
    </row>
    <row r="56" spans="1:24" ht="12.75">
      <c r="A56" s="635">
        <v>49</v>
      </c>
      <c r="B56" s="260" t="s">
        <v>542</v>
      </c>
      <c r="C56" s="38">
        <v>111643</v>
      </c>
      <c r="D56" s="38" t="s">
        <v>543</v>
      </c>
      <c r="E56" s="38" t="s">
        <v>3</v>
      </c>
      <c r="F56" s="419" t="s">
        <v>155</v>
      </c>
      <c r="G56" s="828">
        <f>H56+J56+K56+L56+P56+O56+Q56</f>
        <v>81.9</v>
      </c>
      <c r="H56" s="197"/>
      <c r="I56" s="187"/>
      <c r="J56" s="183"/>
      <c r="K56" s="110"/>
      <c r="L56" s="110"/>
      <c r="M56" s="53"/>
      <c r="N56" s="53"/>
      <c r="O56" s="74"/>
      <c r="P56" s="143"/>
      <c r="Q56" s="409">
        <v>81.9</v>
      </c>
      <c r="R56" s="181"/>
      <c r="S56" s="53"/>
      <c r="T56" s="53"/>
      <c r="U56" s="105"/>
      <c r="V56" s="196"/>
      <c r="W56" s="20"/>
      <c r="X56" s="20"/>
    </row>
    <row r="57" spans="1:24" ht="12.75">
      <c r="A57" s="635">
        <v>50</v>
      </c>
      <c r="B57" s="260" t="s">
        <v>544</v>
      </c>
      <c r="C57" s="38">
        <v>69341</v>
      </c>
      <c r="D57" s="38" t="s">
        <v>545</v>
      </c>
      <c r="E57" s="38" t="s">
        <v>3</v>
      </c>
      <c r="F57" s="419" t="s">
        <v>155</v>
      </c>
      <c r="G57" s="828">
        <f>H57+J57+K57+L57+P57+O57+Q57</f>
        <v>80.3</v>
      </c>
      <c r="H57" s="197"/>
      <c r="I57" s="187"/>
      <c r="J57" s="183"/>
      <c r="K57" s="110"/>
      <c r="L57" s="110"/>
      <c r="M57" s="53"/>
      <c r="N57" s="53"/>
      <c r="O57" s="74"/>
      <c r="P57" s="143"/>
      <c r="Q57" s="409">
        <v>80.3</v>
      </c>
      <c r="R57" s="181"/>
      <c r="S57" s="53"/>
      <c r="T57" s="53"/>
      <c r="U57" s="105"/>
      <c r="V57" s="196"/>
      <c r="W57" s="20"/>
      <c r="X57" s="20"/>
    </row>
    <row r="58" spans="1:24" ht="12.75">
      <c r="A58" s="635">
        <v>51</v>
      </c>
      <c r="B58" s="821" t="s">
        <v>979</v>
      </c>
      <c r="C58" s="708">
        <v>11060</v>
      </c>
      <c r="D58" s="708">
        <v>10031</v>
      </c>
      <c r="E58" s="708" t="s">
        <v>107</v>
      </c>
      <c r="F58" s="419"/>
      <c r="G58" s="828">
        <f>H58+J58+K58+L58+P58+O58+Q58+R58+I58+N58+S58+T58+M58+U58+V58</f>
        <v>75.2</v>
      </c>
      <c r="H58" s="197"/>
      <c r="I58" s="385"/>
      <c r="J58" s="183"/>
      <c r="K58" s="110"/>
      <c r="L58" s="110"/>
      <c r="M58" s="53"/>
      <c r="N58" s="53"/>
      <c r="O58" s="409"/>
      <c r="P58" s="143"/>
      <c r="Q58" s="53"/>
      <c r="R58" s="181"/>
      <c r="S58" s="53"/>
      <c r="T58" s="53"/>
      <c r="U58" s="105"/>
      <c r="V58" s="826">
        <v>75.2</v>
      </c>
      <c r="W58" s="20"/>
      <c r="X58" s="20"/>
    </row>
    <row r="59" spans="1:24" ht="12.75">
      <c r="A59" s="635">
        <v>52</v>
      </c>
      <c r="B59" s="648" t="s">
        <v>633</v>
      </c>
      <c r="C59" s="429">
        <v>110238</v>
      </c>
      <c r="D59" s="38" t="s">
        <v>634</v>
      </c>
      <c r="E59" s="38" t="s">
        <v>2</v>
      </c>
      <c r="F59" s="419" t="s">
        <v>113</v>
      </c>
      <c r="G59" s="828">
        <f>H59+J59+K59+L59+P59+O59+Q59</f>
        <v>71.6</v>
      </c>
      <c r="H59" s="197"/>
      <c r="I59" s="187"/>
      <c r="J59" s="183"/>
      <c r="K59" s="110"/>
      <c r="L59" s="110"/>
      <c r="M59" s="53"/>
      <c r="N59" s="53"/>
      <c r="O59" s="409">
        <v>71.6</v>
      </c>
      <c r="P59" s="143"/>
      <c r="Q59" s="53"/>
      <c r="R59" s="181"/>
      <c r="S59" s="53"/>
      <c r="T59" s="53"/>
      <c r="U59" s="105"/>
      <c r="V59" s="196"/>
      <c r="W59" s="20"/>
      <c r="X59" s="20"/>
    </row>
    <row r="60" spans="1:24" ht="12.75">
      <c r="A60" s="635">
        <v>53</v>
      </c>
      <c r="B60" s="821" t="s">
        <v>963</v>
      </c>
      <c r="C60" s="708">
        <v>70757</v>
      </c>
      <c r="D60" s="708" t="s">
        <v>964</v>
      </c>
      <c r="E60" s="708" t="s">
        <v>516</v>
      </c>
      <c r="F60" s="419"/>
      <c r="G60" s="828">
        <f>H60+J60+K60+L60+P60+O60+Q60+R60+I60+N60+S60+T60+M60+U60+V60</f>
        <v>69</v>
      </c>
      <c r="H60" s="197"/>
      <c r="I60" s="385"/>
      <c r="J60" s="183"/>
      <c r="K60" s="110"/>
      <c r="L60" s="110"/>
      <c r="M60" s="53"/>
      <c r="N60" s="53"/>
      <c r="O60" s="409"/>
      <c r="P60" s="143"/>
      <c r="Q60" s="53"/>
      <c r="R60" s="181"/>
      <c r="S60" s="53"/>
      <c r="T60" s="53"/>
      <c r="U60" s="105"/>
      <c r="V60" s="826">
        <v>69</v>
      </c>
      <c r="W60" s="20"/>
      <c r="X60" s="20"/>
    </row>
    <row r="61" spans="1:24" ht="12.75">
      <c r="A61" s="635">
        <v>54</v>
      </c>
      <c r="B61" s="260" t="s">
        <v>845</v>
      </c>
      <c r="C61" s="453">
        <v>69488</v>
      </c>
      <c r="D61" s="453" t="s">
        <v>965</v>
      </c>
      <c r="E61" s="72" t="s">
        <v>34</v>
      </c>
      <c r="F61" s="419"/>
      <c r="G61" s="828">
        <f>H61+J61+K61+L61+P61+O61+Q61+R61+I61+N61+S61+T61+M61+U61+V61</f>
        <v>65.9</v>
      </c>
      <c r="H61" s="197"/>
      <c r="I61" s="385"/>
      <c r="J61" s="183"/>
      <c r="K61" s="110"/>
      <c r="L61" s="110"/>
      <c r="M61" s="53"/>
      <c r="N61" s="53"/>
      <c r="O61" s="409"/>
      <c r="P61" s="143"/>
      <c r="Q61" s="53"/>
      <c r="R61" s="181"/>
      <c r="S61" s="53"/>
      <c r="T61" s="53"/>
      <c r="U61" s="105"/>
      <c r="V61" s="826">
        <v>65.9</v>
      </c>
      <c r="W61" s="20"/>
      <c r="X61" s="20"/>
    </row>
    <row r="62" spans="1:24" ht="12.75">
      <c r="A62" s="635">
        <v>55</v>
      </c>
      <c r="B62" s="260" t="s">
        <v>655</v>
      </c>
      <c r="C62" s="38">
        <v>87121</v>
      </c>
      <c r="D62" s="38" t="s">
        <v>656</v>
      </c>
      <c r="E62" s="38" t="s">
        <v>9</v>
      </c>
      <c r="F62" s="419" t="s">
        <v>155</v>
      </c>
      <c r="G62" s="828">
        <f>H62+J62+K62+L62+P62+O62+Q62+R62</f>
        <v>62.5</v>
      </c>
      <c r="H62" s="197"/>
      <c r="I62" s="187"/>
      <c r="J62" s="183"/>
      <c r="K62" s="110"/>
      <c r="L62" s="110"/>
      <c r="M62" s="53"/>
      <c r="N62" s="53"/>
      <c r="O62" s="74"/>
      <c r="P62" s="53"/>
      <c r="Q62" s="53"/>
      <c r="R62" s="467">
        <v>62.5</v>
      </c>
      <c r="S62" s="53"/>
      <c r="T62" s="53"/>
      <c r="U62" s="105"/>
      <c r="V62" s="196"/>
      <c r="W62" s="20"/>
      <c r="X62" s="20"/>
    </row>
    <row r="63" spans="1:24" ht="12.75">
      <c r="A63" s="635">
        <v>56</v>
      </c>
      <c r="B63" s="821" t="s">
        <v>946</v>
      </c>
      <c r="C63" s="708">
        <v>54116</v>
      </c>
      <c r="D63" s="708" t="s">
        <v>947</v>
      </c>
      <c r="E63" s="708" t="s">
        <v>6</v>
      </c>
      <c r="F63" s="419"/>
      <c r="G63" s="828">
        <f>H63+J63+K63+L63+P63+O63+Q63+R63+I63+N63+S63+T63+M63+U63+V63</f>
        <v>61.9</v>
      </c>
      <c r="H63" s="197"/>
      <c r="I63" s="385"/>
      <c r="J63" s="183"/>
      <c r="K63" s="110"/>
      <c r="L63" s="110"/>
      <c r="M63" s="53"/>
      <c r="N63" s="53"/>
      <c r="O63" s="409"/>
      <c r="P63" s="143"/>
      <c r="Q63" s="53"/>
      <c r="R63" s="181"/>
      <c r="S63" s="53"/>
      <c r="T63" s="53"/>
      <c r="U63" s="105"/>
      <c r="V63" s="826">
        <v>61.9</v>
      </c>
      <c r="W63" s="20"/>
      <c r="X63" s="20"/>
    </row>
    <row r="64" spans="1:24" ht="12.75">
      <c r="A64" s="635">
        <v>57</v>
      </c>
      <c r="B64" s="640" t="s">
        <v>502</v>
      </c>
      <c r="C64" s="407">
        <v>94372</v>
      </c>
      <c r="D64" s="407" t="s">
        <v>503</v>
      </c>
      <c r="E64" s="407" t="s">
        <v>6</v>
      </c>
      <c r="F64" s="641" t="s">
        <v>113</v>
      </c>
      <c r="G64" s="828">
        <f>H64+J64+K64+L64+P64</f>
        <v>58.7</v>
      </c>
      <c r="H64" s="195"/>
      <c r="I64" s="107"/>
      <c r="J64" s="259"/>
      <c r="K64" s="112"/>
      <c r="L64" s="110"/>
      <c r="M64" s="53"/>
      <c r="N64" s="53"/>
      <c r="O64" s="74"/>
      <c r="P64" s="143">
        <v>58.7</v>
      </c>
      <c r="Q64" s="53"/>
      <c r="R64" s="181"/>
      <c r="S64" s="53"/>
      <c r="T64" s="53"/>
      <c r="U64" s="105"/>
      <c r="V64" s="196"/>
      <c r="W64" s="20"/>
      <c r="X64" s="20"/>
    </row>
    <row r="65" spans="1:24" ht="12.75">
      <c r="A65" s="635">
        <v>58</v>
      </c>
      <c r="B65" s="639" t="s">
        <v>184</v>
      </c>
      <c r="C65" s="123">
        <v>22157</v>
      </c>
      <c r="D65" s="124" t="s">
        <v>298</v>
      </c>
      <c r="E65" s="53" t="s">
        <v>7</v>
      </c>
      <c r="F65" s="590" t="s">
        <v>155</v>
      </c>
      <c r="G65" s="828">
        <f>H65+J65+K65+L65+P65</f>
        <v>56.6</v>
      </c>
      <c r="H65" s="195"/>
      <c r="I65" s="107"/>
      <c r="J65" s="183"/>
      <c r="K65" s="149">
        <v>56.6</v>
      </c>
      <c r="L65" s="110"/>
      <c r="M65" s="53"/>
      <c r="N65" s="53"/>
      <c r="O65" s="52"/>
      <c r="P65" s="52"/>
      <c r="Q65" s="53"/>
      <c r="R65" s="181"/>
      <c r="S65" s="53"/>
      <c r="T65" s="53"/>
      <c r="U65" s="105"/>
      <c r="V65" s="196"/>
      <c r="W65" s="20"/>
      <c r="X65" s="20"/>
    </row>
    <row r="66" spans="1:24" ht="12.75">
      <c r="A66" s="635">
        <v>59</v>
      </c>
      <c r="B66" s="260" t="s">
        <v>714</v>
      </c>
      <c r="C66" s="38">
        <v>85530</v>
      </c>
      <c r="D66" s="38" t="s">
        <v>679</v>
      </c>
      <c r="E66" s="38" t="s">
        <v>9</v>
      </c>
      <c r="F66" s="419" t="s">
        <v>113</v>
      </c>
      <c r="G66" s="828">
        <f>H66+J66+K66+L66+P66+O66+Q66+R66</f>
        <v>54.3</v>
      </c>
      <c r="H66" s="197"/>
      <c r="I66" s="187"/>
      <c r="J66" s="183"/>
      <c r="K66" s="110"/>
      <c r="L66" s="110"/>
      <c r="M66" s="53"/>
      <c r="N66" s="53"/>
      <c r="O66" s="74"/>
      <c r="P66" s="53"/>
      <c r="Q66" s="53"/>
      <c r="R66" s="467">
        <v>54.3</v>
      </c>
      <c r="S66" s="53"/>
      <c r="T66" s="53"/>
      <c r="U66" s="105"/>
      <c r="V66" s="196"/>
      <c r="W66" s="20"/>
      <c r="X66" s="20"/>
    </row>
    <row r="67" spans="1:24" ht="12.75">
      <c r="A67" s="635">
        <v>60</v>
      </c>
      <c r="B67" s="640" t="s">
        <v>504</v>
      </c>
      <c r="C67" s="407">
        <v>82354</v>
      </c>
      <c r="D67" s="407" t="s">
        <v>505</v>
      </c>
      <c r="E67" s="407" t="s">
        <v>6</v>
      </c>
      <c r="F67" s="641" t="s">
        <v>113</v>
      </c>
      <c r="G67" s="828">
        <f>H67+J67+K67+L67+P67</f>
        <v>54.3</v>
      </c>
      <c r="H67" s="195"/>
      <c r="I67" s="107"/>
      <c r="J67" s="259"/>
      <c r="K67" s="112"/>
      <c r="L67" s="110"/>
      <c r="M67" s="53"/>
      <c r="N67" s="53"/>
      <c r="O67" s="74"/>
      <c r="P67" s="143">
        <v>54.3</v>
      </c>
      <c r="Q67" s="53"/>
      <c r="R67" s="181"/>
      <c r="S67" s="53"/>
      <c r="T67" s="53"/>
      <c r="U67" s="105"/>
      <c r="V67" s="196"/>
      <c r="W67" s="20"/>
      <c r="X67" s="20"/>
    </row>
    <row r="68" spans="1:24" ht="12.75">
      <c r="A68" s="635">
        <v>61</v>
      </c>
      <c r="B68" s="260" t="s">
        <v>695</v>
      </c>
      <c r="C68" s="38">
        <v>75343</v>
      </c>
      <c r="D68" s="38" t="s">
        <v>696</v>
      </c>
      <c r="E68" s="38" t="s">
        <v>9</v>
      </c>
      <c r="F68" s="419" t="s">
        <v>155</v>
      </c>
      <c r="G68" s="828">
        <f>H68+J68+K68+L68+P68+O68+Q68+R68</f>
        <v>50.8</v>
      </c>
      <c r="H68" s="197"/>
      <c r="I68" s="187"/>
      <c r="J68" s="183"/>
      <c r="K68" s="110"/>
      <c r="L68" s="110"/>
      <c r="M68" s="53"/>
      <c r="N68" s="53"/>
      <c r="O68" s="74"/>
      <c r="P68" s="53"/>
      <c r="Q68" s="53"/>
      <c r="R68" s="467">
        <v>50.8</v>
      </c>
      <c r="S68" s="53"/>
      <c r="T68" s="53"/>
      <c r="U68" s="105"/>
      <c r="V68" s="196"/>
      <c r="W68" s="20"/>
      <c r="X68" s="20"/>
    </row>
    <row r="69" spans="1:24" ht="12.75">
      <c r="A69" s="635">
        <v>62</v>
      </c>
      <c r="B69" s="648" t="s">
        <v>556</v>
      </c>
      <c r="C69" s="38">
        <v>100846</v>
      </c>
      <c r="D69" s="38" t="s">
        <v>557</v>
      </c>
      <c r="E69" s="38" t="s">
        <v>2</v>
      </c>
      <c r="F69" s="419" t="s">
        <v>155</v>
      </c>
      <c r="G69" s="828">
        <f>H69+J69+K69+L69+P69+O69+Q69</f>
        <v>49.2</v>
      </c>
      <c r="H69" s="197"/>
      <c r="I69" s="187"/>
      <c r="J69" s="183"/>
      <c r="K69" s="110"/>
      <c r="L69" s="110"/>
      <c r="M69" s="53"/>
      <c r="N69" s="53"/>
      <c r="O69" s="409">
        <v>49.2</v>
      </c>
      <c r="P69" s="143"/>
      <c r="Q69" s="53"/>
      <c r="R69" s="181"/>
      <c r="S69" s="53"/>
      <c r="T69" s="53"/>
      <c r="U69" s="105"/>
      <c r="V69" s="196"/>
      <c r="W69" s="20"/>
      <c r="X69" s="20"/>
    </row>
    <row r="70" spans="1:24" ht="12.75">
      <c r="A70" s="635">
        <v>63</v>
      </c>
      <c r="B70" s="260" t="s">
        <v>684</v>
      </c>
      <c r="C70" s="38">
        <v>102188</v>
      </c>
      <c r="D70" s="38" t="s">
        <v>685</v>
      </c>
      <c r="E70" s="38" t="s">
        <v>9</v>
      </c>
      <c r="F70" s="419" t="s">
        <v>113</v>
      </c>
      <c r="G70" s="828">
        <f>H70+J70+K70+L70+P70+O70+Q70+R70</f>
        <v>49.1</v>
      </c>
      <c r="H70" s="197"/>
      <c r="I70" s="187"/>
      <c r="J70" s="183"/>
      <c r="K70" s="110"/>
      <c r="L70" s="110"/>
      <c r="M70" s="53"/>
      <c r="N70" s="53"/>
      <c r="O70" s="74"/>
      <c r="P70" s="53"/>
      <c r="Q70" s="53"/>
      <c r="R70" s="467">
        <v>49.1</v>
      </c>
      <c r="S70" s="53"/>
      <c r="T70" s="53"/>
      <c r="U70" s="105"/>
      <c r="V70" s="196"/>
      <c r="W70" s="20"/>
      <c r="X70" s="20"/>
    </row>
    <row r="71" spans="1:24" ht="12.75">
      <c r="A71" s="635">
        <v>64</v>
      </c>
      <c r="B71" s="638" t="s">
        <v>826</v>
      </c>
      <c r="C71" s="407">
        <v>94396</v>
      </c>
      <c r="D71" s="407" t="s">
        <v>384</v>
      </c>
      <c r="E71" s="407" t="s">
        <v>6</v>
      </c>
      <c r="F71" s="641" t="s">
        <v>113</v>
      </c>
      <c r="G71" s="828">
        <f>H71+J71+K71+L71+P71+S71</f>
        <v>48.8</v>
      </c>
      <c r="H71" s="195"/>
      <c r="I71" s="107"/>
      <c r="J71" s="185"/>
      <c r="K71" s="112"/>
      <c r="L71" s="112"/>
      <c r="M71" s="52"/>
      <c r="N71" s="53"/>
      <c r="O71" s="52"/>
      <c r="P71" s="143">
        <v>24.2</v>
      </c>
      <c r="Q71" s="53"/>
      <c r="R71" s="181"/>
      <c r="S71" s="53">
        <v>24.6</v>
      </c>
      <c r="T71" s="53"/>
      <c r="U71" s="105"/>
      <c r="V71" s="196"/>
      <c r="W71" s="20"/>
      <c r="X71" s="20"/>
    </row>
    <row r="72" spans="1:24" ht="12.75">
      <c r="A72" s="635">
        <v>65</v>
      </c>
      <c r="B72" s="640" t="s">
        <v>507</v>
      </c>
      <c r="C72" s="407">
        <v>54105</v>
      </c>
      <c r="D72" s="407" t="s">
        <v>508</v>
      </c>
      <c r="E72" s="407" t="s">
        <v>6</v>
      </c>
      <c r="F72" s="641" t="s">
        <v>113</v>
      </c>
      <c r="G72" s="828">
        <f>H72+J72+K72+L72+P72</f>
        <v>45.7</v>
      </c>
      <c r="H72" s="310"/>
      <c r="I72" s="311"/>
      <c r="J72" s="399"/>
      <c r="K72" s="312"/>
      <c r="L72" s="303"/>
      <c r="M72" s="277"/>
      <c r="N72" s="277"/>
      <c r="O72" s="401"/>
      <c r="P72" s="634">
        <v>45.7</v>
      </c>
      <c r="Q72" s="277"/>
      <c r="R72" s="305"/>
      <c r="S72" s="277"/>
      <c r="T72" s="53"/>
      <c r="U72" s="307"/>
      <c r="V72" s="308"/>
      <c r="W72" s="20"/>
      <c r="X72" s="20"/>
    </row>
    <row r="73" spans="1:24" ht="12.75">
      <c r="A73" s="635">
        <v>66</v>
      </c>
      <c r="B73" s="638" t="s">
        <v>800</v>
      </c>
      <c r="C73" s="420">
        <v>62270</v>
      </c>
      <c r="D73" s="420" t="s">
        <v>392</v>
      </c>
      <c r="E73" s="420" t="s">
        <v>1</v>
      </c>
      <c r="F73" s="630" t="s">
        <v>113</v>
      </c>
      <c r="G73" s="828">
        <f>H73+J73+K73+L73+P73+O73+Q73+R73+I73+N73+S73</f>
        <v>45.3</v>
      </c>
      <c r="H73" s="300"/>
      <c r="I73" s="632"/>
      <c r="J73" s="391"/>
      <c r="K73" s="303"/>
      <c r="L73" s="303"/>
      <c r="M73" s="277"/>
      <c r="N73" s="277"/>
      <c r="O73" s="633"/>
      <c r="P73" s="634"/>
      <c r="Q73" s="277"/>
      <c r="R73" s="305"/>
      <c r="S73" s="634">
        <v>45.3</v>
      </c>
      <c r="T73" s="53"/>
      <c r="U73" s="307"/>
      <c r="V73" s="308"/>
      <c r="W73" s="20"/>
      <c r="X73" s="20"/>
    </row>
    <row r="74" spans="1:24" ht="12.75">
      <c r="A74" s="635">
        <v>67</v>
      </c>
      <c r="B74" s="640" t="s">
        <v>509</v>
      </c>
      <c r="C74" s="407">
        <v>82355</v>
      </c>
      <c r="D74" s="407" t="s">
        <v>510</v>
      </c>
      <c r="E74" s="407" t="s">
        <v>6</v>
      </c>
      <c r="F74" s="641" t="s">
        <v>113</v>
      </c>
      <c r="G74" s="828">
        <f>H74+J74+K74+L74+P74</f>
        <v>45.2</v>
      </c>
      <c r="H74" s="310"/>
      <c r="I74" s="311"/>
      <c r="J74" s="399"/>
      <c r="K74" s="312"/>
      <c r="L74" s="303"/>
      <c r="M74" s="277"/>
      <c r="N74" s="277"/>
      <c r="O74" s="401"/>
      <c r="P74" s="634">
        <v>45.2</v>
      </c>
      <c r="Q74" s="277"/>
      <c r="R74" s="305"/>
      <c r="S74" s="277"/>
      <c r="T74" s="277"/>
      <c r="U74" s="105"/>
      <c r="V74" s="308"/>
      <c r="W74" s="20"/>
      <c r="X74" s="20"/>
    </row>
    <row r="75" spans="1:24" ht="12.75">
      <c r="A75" s="635">
        <v>68</v>
      </c>
      <c r="B75" s="639" t="s">
        <v>240</v>
      </c>
      <c r="C75" s="53">
        <v>93341</v>
      </c>
      <c r="D75" s="53" t="s">
        <v>186</v>
      </c>
      <c r="E75" s="53" t="s">
        <v>7</v>
      </c>
      <c r="F75" s="590" t="s">
        <v>113</v>
      </c>
      <c r="G75" s="828">
        <f>H75+J75+K75+L75+P75</f>
        <v>38.5</v>
      </c>
      <c r="H75" s="310"/>
      <c r="I75" s="311"/>
      <c r="J75" s="391"/>
      <c r="K75" s="825">
        <v>38.5</v>
      </c>
      <c r="L75" s="303"/>
      <c r="M75" s="277"/>
      <c r="N75" s="277"/>
      <c r="O75" s="304"/>
      <c r="P75" s="304"/>
      <c r="Q75" s="277"/>
      <c r="R75" s="305"/>
      <c r="S75" s="277"/>
      <c r="T75" s="277"/>
      <c r="U75" s="105"/>
      <c r="V75" s="308"/>
      <c r="W75" s="20"/>
      <c r="X75" s="20"/>
    </row>
    <row r="76" spans="1:24" ht="12.75">
      <c r="A76" s="635">
        <v>69</v>
      </c>
      <c r="B76" s="649" t="s">
        <v>752</v>
      </c>
      <c r="C76" s="475">
        <v>85411</v>
      </c>
      <c r="D76" s="476" t="s">
        <v>77</v>
      </c>
      <c r="E76" s="481" t="s">
        <v>0</v>
      </c>
      <c r="F76" s="490" t="s">
        <v>113</v>
      </c>
      <c r="G76" s="828">
        <f>H76+J76+K76+L76+P76+O76+Q76+R76+I76</f>
        <v>22.2</v>
      </c>
      <c r="H76" s="300"/>
      <c r="I76" s="824">
        <v>22.2</v>
      </c>
      <c r="J76" s="391"/>
      <c r="K76" s="303"/>
      <c r="L76" s="303"/>
      <c r="M76" s="277"/>
      <c r="N76" s="277"/>
      <c r="O76" s="633"/>
      <c r="P76" s="634"/>
      <c r="Q76" s="277"/>
      <c r="R76" s="305"/>
      <c r="S76" s="277"/>
      <c r="T76" s="277"/>
      <c r="U76" s="105"/>
      <c r="V76" s="308"/>
      <c r="W76" s="20"/>
      <c r="X76" s="20"/>
    </row>
    <row r="77" spans="1:24" ht="20.25" customHeight="1">
      <c r="A77" s="635">
        <v>70</v>
      </c>
      <c r="B77" s="638" t="s">
        <v>829</v>
      </c>
      <c r="C77" s="420">
        <v>82806</v>
      </c>
      <c r="D77" s="420" t="s">
        <v>429</v>
      </c>
      <c r="E77" s="420" t="s">
        <v>1</v>
      </c>
      <c r="F77" s="630" t="s">
        <v>113</v>
      </c>
      <c r="G77" s="828">
        <f>H77+J77+K77+L77+P77+O77+Q77+R77+I77+N77+S77</f>
        <v>21.7</v>
      </c>
      <c r="H77" s="300"/>
      <c r="I77" s="632"/>
      <c r="J77" s="391"/>
      <c r="K77" s="303"/>
      <c r="L77" s="303"/>
      <c r="M77" s="277"/>
      <c r="N77" s="277"/>
      <c r="O77" s="633"/>
      <c r="P77" s="634"/>
      <c r="Q77" s="277"/>
      <c r="R77" s="305"/>
      <c r="S77" s="634">
        <v>21.7</v>
      </c>
      <c r="T77" s="277"/>
      <c r="U77" s="307"/>
      <c r="V77" s="105"/>
      <c r="W77" s="20"/>
      <c r="X77" s="20"/>
    </row>
    <row r="78" spans="1:24" ht="12.75">
      <c r="A78" s="635">
        <v>71</v>
      </c>
      <c r="B78" s="640" t="s">
        <v>482</v>
      </c>
      <c r="C78" s="407">
        <v>30504</v>
      </c>
      <c r="D78" s="408" t="s">
        <v>483</v>
      </c>
      <c r="E78" s="407" t="s">
        <v>1</v>
      </c>
      <c r="F78" s="641" t="s">
        <v>514</v>
      </c>
      <c r="G78" s="828">
        <f>H78+J78+K78+L78+P78</f>
        <v>20.8</v>
      </c>
      <c r="H78" s="300"/>
      <c r="I78" s="301"/>
      <c r="J78" s="391"/>
      <c r="K78" s="303"/>
      <c r="L78" s="303"/>
      <c r="M78" s="277"/>
      <c r="N78" s="277"/>
      <c r="O78" s="401"/>
      <c r="P78" s="634">
        <v>20.8</v>
      </c>
      <c r="Q78" s="277"/>
      <c r="R78" s="305"/>
      <c r="S78" s="277">
        <v>0</v>
      </c>
      <c r="T78" s="277"/>
      <c r="U78" s="307"/>
      <c r="V78" s="105"/>
      <c r="W78" s="20"/>
      <c r="X78" s="20"/>
    </row>
    <row r="79" spans="1:24" ht="12.75">
      <c r="A79" s="635">
        <v>72</v>
      </c>
      <c r="B79" s="640" t="s">
        <v>512</v>
      </c>
      <c r="C79" s="407">
        <v>70885</v>
      </c>
      <c r="D79" s="407" t="s">
        <v>464</v>
      </c>
      <c r="E79" s="407" t="s">
        <v>516</v>
      </c>
      <c r="F79" s="641" t="s">
        <v>113</v>
      </c>
      <c r="G79" s="828">
        <f>H79+J79+K79+L79+P79</f>
        <v>20.3</v>
      </c>
      <c r="H79" s="300"/>
      <c r="I79" s="301"/>
      <c r="J79" s="391"/>
      <c r="K79" s="303"/>
      <c r="L79" s="303"/>
      <c r="M79" s="277"/>
      <c r="N79" s="277"/>
      <c r="O79" s="401"/>
      <c r="P79" s="634">
        <v>20.3</v>
      </c>
      <c r="Q79" s="277"/>
      <c r="R79" s="305"/>
      <c r="S79" s="277"/>
      <c r="T79" s="277"/>
      <c r="U79" s="307"/>
      <c r="V79" s="105"/>
      <c r="W79" s="20"/>
      <c r="X79" s="20"/>
    </row>
    <row r="80" spans="1:24" ht="12.75">
      <c r="A80" s="635">
        <v>73</v>
      </c>
      <c r="B80" s="645" t="s">
        <v>895</v>
      </c>
      <c r="C80" s="72">
        <v>127678</v>
      </c>
      <c r="D80" s="81" t="s">
        <v>896</v>
      </c>
      <c r="E80" s="420" t="s">
        <v>176</v>
      </c>
      <c r="F80" s="843" t="s">
        <v>155</v>
      </c>
      <c r="G80" s="828">
        <f>H80+J80+K80+L80+P80+O80+Q80+R80+I80+N80</f>
        <v>19.5</v>
      </c>
      <c r="H80" s="300"/>
      <c r="I80" s="301"/>
      <c r="J80" s="391"/>
      <c r="K80" s="303"/>
      <c r="L80" s="303"/>
      <c r="M80" s="277"/>
      <c r="N80" s="378">
        <v>19.5</v>
      </c>
      <c r="O80" s="304"/>
      <c r="P80" s="304"/>
      <c r="Q80" s="277"/>
      <c r="R80" s="305"/>
      <c r="S80" s="277"/>
      <c r="T80" s="277"/>
      <c r="U80" s="307"/>
      <c r="V80" s="105"/>
      <c r="W80" s="20"/>
      <c r="X80" s="20"/>
    </row>
    <row r="81" spans="1:24" ht="12.75">
      <c r="A81" s="635">
        <v>74</v>
      </c>
      <c r="B81" s="650" t="s">
        <v>136</v>
      </c>
      <c r="C81" s="62">
        <v>62098</v>
      </c>
      <c r="D81" s="90" t="s">
        <v>137</v>
      </c>
      <c r="E81" s="62" t="s">
        <v>8</v>
      </c>
      <c r="F81" s="777" t="s">
        <v>134</v>
      </c>
      <c r="G81" s="828">
        <f>H81+J81+K81+L81+P81</f>
        <v>15.7</v>
      </c>
      <c r="H81" s="310"/>
      <c r="I81" s="311"/>
      <c r="J81" s="399">
        <v>15.7</v>
      </c>
      <c r="K81" s="312"/>
      <c r="L81" s="303"/>
      <c r="M81" s="277"/>
      <c r="N81" s="277"/>
      <c r="O81" s="401"/>
      <c r="P81" s="277"/>
      <c r="Q81" s="277"/>
      <c r="R81" s="305"/>
      <c r="S81" s="277"/>
      <c r="T81" s="277"/>
      <c r="U81" s="307"/>
      <c r="V81" s="105"/>
      <c r="W81" s="20"/>
      <c r="X81" s="20"/>
    </row>
    <row r="82" spans="1:24" ht="12.75">
      <c r="A82" s="635">
        <v>75</v>
      </c>
      <c r="B82" s="260" t="s">
        <v>635</v>
      </c>
      <c r="C82" s="429">
        <v>119460</v>
      </c>
      <c r="D82" s="38" t="s">
        <v>636</v>
      </c>
      <c r="E82" s="38" t="s">
        <v>2</v>
      </c>
      <c r="F82" s="419" t="s">
        <v>155</v>
      </c>
      <c r="G82" s="828">
        <f>H82+J82+K82+L82+P82+O82+Q82</f>
        <v>13.8</v>
      </c>
      <c r="H82" s="300"/>
      <c r="I82" s="301"/>
      <c r="J82" s="391"/>
      <c r="K82" s="303"/>
      <c r="L82" s="303"/>
      <c r="M82" s="277"/>
      <c r="N82" s="277"/>
      <c r="O82" s="633">
        <v>13.8</v>
      </c>
      <c r="P82" s="634"/>
      <c r="Q82" s="277"/>
      <c r="R82" s="305"/>
      <c r="S82" s="277"/>
      <c r="T82" s="277"/>
      <c r="U82" s="307"/>
      <c r="V82" s="105"/>
      <c r="W82" s="20"/>
      <c r="X82" s="20"/>
    </row>
    <row r="83" spans="1:24" ht="12.75">
      <c r="A83" s="635">
        <v>76</v>
      </c>
      <c r="B83" s="648" t="s">
        <v>597</v>
      </c>
      <c r="C83" s="421">
        <v>101034</v>
      </c>
      <c r="D83" s="38" t="s">
        <v>598</v>
      </c>
      <c r="E83" s="38" t="s">
        <v>2</v>
      </c>
      <c r="F83" s="419" t="s">
        <v>113</v>
      </c>
      <c r="G83" s="828">
        <f>H83+J83+K83+L83+P83+O83+Q83</f>
        <v>12</v>
      </c>
      <c r="H83" s="300"/>
      <c r="I83" s="301"/>
      <c r="J83" s="391"/>
      <c r="K83" s="303"/>
      <c r="L83" s="303"/>
      <c r="M83" s="277"/>
      <c r="N83" s="277"/>
      <c r="O83" s="633">
        <v>12</v>
      </c>
      <c r="P83" s="634"/>
      <c r="Q83" s="277"/>
      <c r="R83" s="305"/>
      <c r="S83" s="277"/>
      <c r="T83" s="277"/>
      <c r="U83" s="307"/>
      <c r="V83" s="105"/>
      <c r="W83" s="20"/>
      <c r="X83" s="20"/>
    </row>
    <row r="84" spans="1:24" ht="12.75">
      <c r="A84" s="635">
        <v>77</v>
      </c>
      <c r="B84" s="640" t="s">
        <v>513</v>
      </c>
      <c r="C84" s="407">
        <v>62610</v>
      </c>
      <c r="D84" s="407" t="s">
        <v>487</v>
      </c>
      <c r="E84" s="407" t="s">
        <v>6</v>
      </c>
      <c r="F84" s="641" t="s">
        <v>113</v>
      </c>
      <c r="G84" s="828">
        <f>H84+J84+K84+L84+P84+O84+Q84</f>
        <v>8.2</v>
      </c>
      <c r="H84" s="300"/>
      <c r="I84" s="301"/>
      <c r="J84" s="391"/>
      <c r="K84" s="303"/>
      <c r="L84" s="303"/>
      <c r="M84" s="277"/>
      <c r="N84" s="277"/>
      <c r="O84" s="401"/>
      <c r="P84" s="634">
        <v>8.2</v>
      </c>
      <c r="Q84" s="277"/>
      <c r="R84" s="305"/>
      <c r="S84" s="277"/>
      <c r="T84" s="277"/>
      <c r="U84" s="307"/>
      <c r="V84" s="105"/>
      <c r="W84" s="20"/>
      <c r="X84" s="20"/>
    </row>
    <row r="85" spans="1:24" ht="12.75">
      <c r="A85" s="635">
        <v>78</v>
      </c>
      <c r="B85" s="821" t="s">
        <v>938</v>
      </c>
      <c r="C85" s="708">
        <v>31097</v>
      </c>
      <c r="D85" s="708" t="s">
        <v>939</v>
      </c>
      <c r="E85" s="708" t="s">
        <v>1</v>
      </c>
      <c r="F85" s="419"/>
      <c r="G85" s="828">
        <f>H85+J85+K85+L85+P85+O85+Q85+R85+I85+N85+S85+T85+M85+U85+V85</f>
        <v>2.6</v>
      </c>
      <c r="H85" s="300"/>
      <c r="I85" s="632"/>
      <c r="J85" s="391"/>
      <c r="K85" s="303"/>
      <c r="L85" s="303"/>
      <c r="M85" s="277"/>
      <c r="N85" s="277"/>
      <c r="O85" s="633"/>
      <c r="P85" s="634"/>
      <c r="Q85" s="277"/>
      <c r="R85" s="305"/>
      <c r="S85" s="277"/>
      <c r="T85" s="277"/>
      <c r="U85" s="307"/>
      <c r="V85" s="700">
        <v>2.6</v>
      </c>
      <c r="W85" s="20"/>
      <c r="X85" s="20"/>
    </row>
    <row r="86" spans="1:24" ht="12.75">
      <c r="A86" s="635">
        <v>79</v>
      </c>
      <c r="B86" s="648" t="s">
        <v>589</v>
      </c>
      <c r="C86" s="421">
        <v>85418</v>
      </c>
      <c r="D86" s="38" t="s">
        <v>590</v>
      </c>
      <c r="E86" s="38" t="s">
        <v>2</v>
      </c>
      <c r="F86" s="419" t="s">
        <v>155</v>
      </c>
      <c r="G86" s="828">
        <f>H86+J86+K86+L86+P86+O86+Q86+R86+I86+N86+S86+T86+M86+U86+V86</f>
        <v>0</v>
      </c>
      <c r="H86" s="300"/>
      <c r="I86" s="632">
        <v>0</v>
      </c>
      <c r="J86" s="391"/>
      <c r="K86" s="303"/>
      <c r="L86" s="303"/>
      <c r="M86" s="277"/>
      <c r="N86" s="277"/>
      <c r="O86" s="633">
        <v>0</v>
      </c>
      <c r="P86" s="634"/>
      <c r="Q86" s="277"/>
      <c r="R86" s="305"/>
      <c r="S86" s="277"/>
      <c r="T86" s="277"/>
      <c r="U86" s="307"/>
      <c r="V86" s="105"/>
      <c r="W86" s="20"/>
      <c r="X86" s="20"/>
    </row>
    <row r="87" spans="1:24" ht="12.75">
      <c r="A87" s="635"/>
      <c r="B87" s="648"/>
      <c r="C87" s="421"/>
      <c r="D87" s="38"/>
      <c r="E87" s="38"/>
      <c r="F87" s="419"/>
      <c r="G87" s="828">
        <f>H87+J87+K87+L87+P87+O87+Q87+R87+I87+N87+S87+T87+M87+U87</f>
        <v>0</v>
      </c>
      <c r="H87" s="300"/>
      <c r="I87" s="632"/>
      <c r="J87" s="391"/>
      <c r="K87" s="303"/>
      <c r="L87" s="303"/>
      <c r="M87" s="277"/>
      <c r="N87" s="277"/>
      <c r="O87" s="633"/>
      <c r="P87" s="634"/>
      <c r="Q87" s="277"/>
      <c r="R87" s="305"/>
      <c r="S87" s="277"/>
      <c r="T87" s="277"/>
      <c r="U87" s="307"/>
      <c r="V87" s="308"/>
      <c r="W87" s="20"/>
      <c r="X87" s="20"/>
    </row>
    <row r="88" spans="1:24" ht="13.5" thickBot="1">
      <c r="A88" s="635"/>
      <c r="B88" s="651"/>
      <c r="C88" s="652"/>
      <c r="D88" s="652"/>
      <c r="E88" s="264"/>
      <c r="F88" s="424"/>
      <c r="G88" s="841">
        <f>H88+J88+K88+L88+P88+O88+Q88+R88+I88+N88+S88+T88+M88</f>
        <v>0</v>
      </c>
      <c r="H88" s="201"/>
      <c r="I88" s="202"/>
      <c r="J88" s="203"/>
      <c r="K88" s="204"/>
      <c r="L88" s="204"/>
      <c r="M88" s="151"/>
      <c r="N88" s="151"/>
      <c r="O88" s="205"/>
      <c r="P88" s="151"/>
      <c r="Q88" s="151"/>
      <c r="R88" s="206"/>
      <c r="S88" s="151"/>
      <c r="T88" s="151"/>
      <c r="U88" s="208"/>
      <c r="V88" s="209"/>
      <c r="W88" s="20"/>
      <c r="X88" s="20"/>
    </row>
    <row r="89" spans="1:25" ht="12.75">
      <c r="A89" s="35"/>
      <c r="D89" s="2"/>
      <c r="E89" s="2"/>
      <c r="F89" s="2"/>
      <c r="G89" s="35"/>
      <c r="H89" s="40"/>
      <c r="I89" s="40"/>
      <c r="J89" s="43"/>
      <c r="K89" s="43"/>
      <c r="L89" s="40"/>
      <c r="M89" s="37"/>
      <c r="N89" s="37"/>
      <c r="R89" s="37"/>
      <c r="T89" s="36"/>
      <c r="U89" s="37"/>
      <c r="W89" s="37"/>
      <c r="X89" s="20"/>
      <c r="Y89" s="20"/>
    </row>
    <row r="90" spans="1:25" ht="12.75">
      <c r="A90" s="35"/>
      <c r="D90" s="2"/>
      <c r="E90" s="2"/>
      <c r="F90" s="2"/>
      <c r="G90" s="35"/>
      <c r="H90" s="40"/>
      <c r="I90" s="40"/>
      <c r="J90" s="43"/>
      <c r="K90" s="43"/>
      <c r="L90" s="40"/>
      <c r="M90" s="37"/>
      <c r="N90" s="37"/>
      <c r="R90" s="37"/>
      <c r="T90" s="36"/>
      <c r="U90" s="37"/>
      <c r="W90" s="37"/>
      <c r="X90" s="20"/>
      <c r="Y90" s="20"/>
    </row>
    <row r="91" spans="2:25" ht="12.75">
      <c r="B91" s="92" t="s">
        <v>116</v>
      </c>
      <c r="C91" s="93"/>
      <c r="D91" s="93"/>
      <c r="E91" s="93"/>
      <c r="F91" s="93"/>
      <c r="G91" s="40"/>
      <c r="K91" s="21"/>
      <c r="L91" s="36"/>
      <c r="M91" s="37"/>
      <c r="N91" s="37"/>
      <c r="O91" s="5"/>
      <c r="P91" s="14"/>
      <c r="Q91" s="14"/>
      <c r="R91" s="5"/>
      <c r="S91" s="595"/>
      <c r="T91" s="36"/>
      <c r="U91" s="37"/>
      <c r="W91" s="37"/>
      <c r="X91" s="20"/>
      <c r="Y91" s="20"/>
    </row>
    <row r="92" spans="2:25" ht="12.75">
      <c r="B92" s="4" t="s">
        <v>117</v>
      </c>
      <c r="C92" s="93"/>
      <c r="D92" s="93"/>
      <c r="E92" s="93"/>
      <c r="F92" s="93"/>
      <c r="G92" s="40"/>
      <c r="K92" s="21"/>
      <c r="L92" s="36"/>
      <c r="M92" s="37"/>
      <c r="N92" s="37"/>
      <c r="O92" s="5"/>
      <c r="P92" s="14"/>
      <c r="Q92" s="14"/>
      <c r="R92" s="5"/>
      <c r="S92" s="595"/>
      <c r="T92" s="36"/>
      <c r="U92" s="37"/>
      <c r="W92" s="37"/>
      <c r="X92" s="20"/>
      <c r="Y92" s="20"/>
    </row>
    <row r="93" spans="2:25" ht="12.75">
      <c r="B93" s="4" t="s">
        <v>118</v>
      </c>
      <c r="C93" s="93"/>
      <c r="D93" s="93"/>
      <c r="E93" s="93"/>
      <c r="F93" s="93"/>
      <c r="G93" s="40"/>
      <c r="K93" s="21"/>
      <c r="L93" s="36"/>
      <c r="M93" s="37"/>
      <c r="N93" s="37"/>
      <c r="O93" s="5"/>
      <c r="P93" s="14"/>
      <c r="Q93" s="14"/>
      <c r="R93" s="5"/>
      <c r="S93" s="595"/>
      <c r="T93" s="36"/>
      <c r="U93" s="37"/>
      <c r="W93" s="37"/>
      <c r="X93" s="20"/>
      <c r="Y93" s="20"/>
    </row>
    <row r="94" spans="2:25" ht="12.75">
      <c r="B94" s="4" t="s">
        <v>119</v>
      </c>
      <c r="C94" s="93"/>
      <c r="D94" s="93"/>
      <c r="E94" s="93"/>
      <c r="F94" s="93"/>
      <c r="G94" s="40"/>
      <c r="K94" s="21"/>
      <c r="L94" s="36"/>
      <c r="M94" s="37"/>
      <c r="N94" s="37"/>
      <c r="O94" s="5"/>
      <c r="P94" s="14"/>
      <c r="Q94" s="14"/>
      <c r="R94" s="5"/>
      <c r="S94" s="595"/>
      <c r="T94" s="36"/>
      <c r="U94" s="37"/>
      <c r="W94" s="37"/>
      <c r="X94" s="20"/>
      <c r="Y94" s="20"/>
    </row>
    <row r="95" spans="2:25" ht="12.75">
      <c r="B95" s="4" t="s">
        <v>120</v>
      </c>
      <c r="C95" s="93"/>
      <c r="D95" s="93"/>
      <c r="E95" s="93"/>
      <c r="F95" s="93"/>
      <c r="G95" s="40"/>
      <c r="K95" s="21"/>
      <c r="L95" s="36"/>
      <c r="M95" s="37"/>
      <c r="N95" s="37"/>
      <c r="O95" s="5"/>
      <c r="P95" s="14"/>
      <c r="Q95" s="14"/>
      <c r="R95" s="5"/>
      <c r="S95" s="595"/>
      <c r="T95" s="36"/>
      <c r="U95" s="37"/>
      <c r="W95" s="37"/>
      <c r="X95" s="20"/>
      <c r="Y95" s="20"/>
    </row>
    <row r="96" spans="2:25" ht="12.75">
      <c r="B96" s="4" t="s">
        <v>121</v>
      </c>
      <c r="C96" s="93"/>
      <c r="D96" s="93"/>
      <c r="E96" s="93"/>
      <c r="F96" s="93"/>
      <c r="G96" s="40"/>
      <c r="K96" s="21"/>
      <c r="L96" s="36"/>
      <c r="M96" s="37"/>
      <c r="N96" s="37"/>
      <c r="O96" s="5"/>
      <c r="P96" s="14"/>
      <c r="Q96" s="14"/>
      <c r="R96" s="5"/>
      <c r="S96" s="595"/>
      <c r="T96" s="36"/>
      <c r="U96" s="37"/>
      <c r="W96" s="37"/>
      <c r="X96" s="20"/>
      <c r="Y96" s="20"/>
    </row>
  </sheetData>
  <sheetProtection/>
  <mergeCells count="3">
    <mergeCell ref="E6:G6"/>
    <mergeCell ref="A3:W3"/>
    <mergeCell ref="A2:W2"/>
  </mergeCells>
  <conditionalFormatting sqref="B77:B78 B79:C82 D77:E83 B83 B85:E86">
    <cfRule type="cellIs" priority="1" dxfId="1" operator="equal" stopIfTrue="1">
      <formula>TRUE</formula>
    </cfRule>
  </conditionalFormatting>
  <printOptions/>
  <pageMargins left="0.143700787" right="0.143700787" top="0.590551181102362" bottom="0.590551181102362" header="0.511811023622047" footer="0.511811023622047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28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Y7" sqref="Y7"/>
    </sheetView>
  </sheetViews>
  <sheetFormatPr defaultColWidth="9.140625" defaultRowHeight="12.75"/>
  <cols>
    <col min="1" max="1" width="5.00390625" style="0" customWidth="1"/>
    <col min="2" max="2" width="24.140625" style="0" customWidth="1"/>
    <col min="3" max="3" width="7.57421875" style="23" customWidth="1"/>
    <col min="4" max="4" width="11.140625" style="2" customWidth="1"/>
    <col min="5" max="5" width="5.421875" style="2" customWidth="1"/>
    <col min="6" max="6" width="4.00390625" style="2" customWidth="1"/>
    <col min="7" max="7" width="5.8515625" style="34" customWidth="1"/>
    <col min="8" max="8" width="5.00390625" style="40" customWidth="1"/>
    <col min="9" max="9" width="5.00390625" style="43" customWidth="1"/>
    <col min="10" max="10" width="5.28125" style="21" customWidth="1"/>
    <col min="11" max="11" width="5.00390625" style="37" customWidth="1"/>
    <col min="12" max="13" width="5.00390625" style="56" customWidth="1"/>
    <col min="14" max="15" width="5.00390625" style="37" customWidth="1"/>
    <col min="16" max="18" width="5.00390625" style="75" customWidth="1"/>
    <col min="19" max="19" width="5.00390625" style="37" customWidth="1"/>
    <col min="20" max="20" width="4.8515625" style="56" customWidth="1"/>
    <col min="21" max="21" width="5.00390625" style="5" customWidth="1"/>
    <col min="22" max="22" width="5.00390625" style="37" customWidth="1"/>
    <col min="23" max="23" width="5.00390625" style="35" customWidth="1"/>
    <col min="24" max="24" width="5.00390625" style="37" customWidth="1"/>
    <col min="25" max="25" width="5.140625" style="0" customWidth="1"/>
    <col min="26" max="26" width="4.8515625" style="0" customWidth="1"/>
    <col min="27" max="27" width="5.57421875" style="0" customWidth="1"/>
    <col min="28" max="28" width="4.7109375" style="0" customWidth="1"/>
  </cols>
  <sheetData>
    <row r="1" ht="6" customHeight="1"/>
    <row r="2" spans="1:27" ht="15.75">
      <c r="A2" s="990" t="s">
        <v>1030</v>
      </c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R2" s="990"/>
      <c r="S2" s="990"/>
      <c r="T2" s="990"/>
      <c r="U2" s="990"/>
      <c r="V2" s="990"/>
      <c r="W2" s="990"/>
      <c r="X2" s="358"/>
      <c r="Y2" s="358"/>
      <c r="Z2" s="358"/>
      <c r="AA2" s="358"/>
    </row>
    <row r="3" spans="1:27" ht="18">
      <c r="A3" s="992" t="s">
        <v>1029</v>
      </c>
      <c r="B3" s="992"/>
      <c r="C3" s="992"/>
      <c r="D3" s="992"/>
      <c r="E3" s="992"/>
      <c r="F3" s="992"/>
      <c r="G3" s="992"/>
      <c r="H3" s="992"/>
      <c r="I3" s="992"/>
      <c r="J3" s="992"/>
      <c r="K3" s="992"/>
      <c r="L3" s="992"/>
      <c r="M3" s="992"/>
      <c r="N3" s="992"/>
      <c r="O3" s="992"/>
      <c r="P3" s="992"/>
      <c r="Q3" s="992"/>
      <c r="R3" s="992"/>
      <c r="S3" s="992"/>
      <c r="T3" s="992"/>
      <c r="U3" s="992"/>
      <c r="V3" s="992"/>
      <c r="W3" s="357"/>
      <c r="X3" s="357"/>
      <c r="Y3" s="357"/>
      <c r="Z3" s="357"/>
      <c r="AA3" s="357"/>
    </row>
    <row r="4" spans="1:21" ht="13.5" thickBot="1">
      <c r="A4" s="1"/>
      <c r="G4" s="35"/>
      <c r="O4" s="69"/>
      <c r="P4" s="76"/>
      <c r="Q4" s="76"/>
      <c r="R4" s="76"/>
      <c r="U4" s="19"/>
    </row>
    <row r="5" spans="1:25" ht="12.75">
      <c r="A5" s="70"/>
      <c r="B5" s="41" t="s">
        <v>111</v>
      </c>
      <c r="C5" s="65"/>
      <c r="D5" s="47"/>
      <c r="E5" s="66" t="s">
        <v>37</v>
      </c>
      <c r="F5" s="89"/>
      <c r="G5" s="294"/>
      <c r="H5" s="349" t="s">
        <v>0</v>
      </c>
      <c r="I5" s="338" t="s">
        <v>0</v>
      </c>
      <c r="J5" s="352" t="s">
        <v>42</v>
      </c>
      <c r="K5" s="535" t="s">
        <v>42</v>
      </c>
      <c r="L5" s="249" t="s">
        <v>7</v>
      </c>
      <c r="M5" s="249" t="s">
        <v>7</v>
      </c>
      <c r="N5" s="374" t="s">
        <v>109</v>
      </c>
      <c r="O5" s="402" t="s">
        <v>7</v>
      </c>
      <c r="P5" s="402" t="s">
        <v>2</v>
      </c>
      <c r="Q5" s="402" t="s">
        <v>6</v>
      </c>
      <c r="R5" s="402" t="s">
        <v>3</v>
      </c>
      <c r="S5" s="462" t="s">
        <v>9</v>
      </c>
      <c r="T5" s="402" t="s">
        <v>1</v>
      </c>
      <c r="U5" s="402" t="s">
        <v>5</v>
      </c>
      <c r="V5" s="696" t="s">
        <v>34</v>
      </c>
      <c r="W5" s="716" t="s">
        <v>34</v>
      </c>
      <c r="X5" s="20"/>
      <c r="Y5" s="20"/>
    </row>
    <row r="6" spans="1:25" ht="13.5" thickBot="1">
      <c r="A6" s="71"/>
      <c r="B6" s="42" t="s">
        <v>12</v>
      </c>
      <c r="C6" s="49"/>
      <c r="D6" s="50"/>
      <c r="E6" s="987" t="s">
        <v>1025</v>
      </c>
      <c r="F6" s="988"/>
      <c r="G6" s="989"/>
      <c r="H6" s="350" t="s">
        <v>126</v>
      </c>
      <c r="I6" s="339" t="s">
        <v>218</v>
      </c>
      <c r="J6" s="353" t="s">
        <v>45</v>
      </c>
      <c r="K6" s="536" t="s">
        <v>42</v>
      </c>
      <c r="L6" s="250" t="s">
        <v>122</v>
      </c>
      <c r="M6" s="250" t="s">
        <v>124</v>
      </c>
      <c r="N6" s="375" t="s">
        <v>212</v>
      </c>
      <c r="O6" s="403" t="s">
        <v>129</v>
      </c>
      <c r="P6" s="403" t="s">
        <v>31</v>
      </c>
      <c r="Q6" s="403" t="s">
        <v>70</v>
      </c>
      <c r="R6" s="403" t="s">
        <v>112</v>
      </c>
      <c r="S6" s="463" t="s">
        <v>215</v>
      </c>
      <c r="T6" s="403" t="s">
        <v>223</v>
      </c>
      <c r="U6" s="403" t="s">
        <v>40</v>
      </c>
      <c r="V6" s="697" t="s">
        <v>225</v>
      </c>
      <c r="W6" s="717" t="s">
        <v>41</v>
      </c>
      <c r="X6" s="20"/>
      <c r="Y6" s="20"/>
    </row>
    <row r="7" spans="1:25" ht="13.5" thickBot="1">
      <c r="A7" s="129" t="s">
        <v>11</v>
      </c>
      <c r="B7" s="291" t="s">
        <v>171</v>
      </c>
      <c r="C7" s="291" t="s">
        <v>56</v>
      </c>
      <c r="D7" s="292" t="s">
        <v>172</v>
      </c>
      <c r="E7" s="33" t="s">
        <v>4</v>
      </c>
      <c r="F7" s="931" t="s">
        <v>170</v>
      </c>
      <c r="G7" s="337" t="s">
        <v>10</v>
      </c>
      <c r="H7" s="351">
        <v>3</v>
      </c>
      <c r="I7" s="340">
        <v>10</v>
      </c>
      <c r="J7" s="354">
        <v>2</v>
      </c>
      <c r="K7" s="534">
        <v>11</v>
      </c>
      <c r="L7" s="251">
        <v>1</v>
      </c>
      <c r="M7" s="251">
        <v>4</v>
      </c>
      <c r="N7" s="373">
        <v>5</v>
      </c>
      <c r="O7" s="373">
        <v>13</v>
      </c>
      <c r="P7" s="373">
        <v>8</v>
      </c>
      <c r="Q7" s="373">
        <v>6</v>
      </c>
      <c r="R7" s="373">
        <v>7</v>
      </c>
      <c r="S7" s="461">
        <v>9</v>
      </c>
      <c r="T7" s="373">
        <v>12</v>
      </c>
      <c r="U7" s="373">
        <v>14</v>
      </c>
      <c r="V7" s="695">
        <v>15</v>
      </c>
      <c r="W7" s="778">
        <v>16</v>
      </c>
      <c r="X7" s="20"/>
      <c r="Y7" s="20"/>
    </row>
    <row r="8" spans="1:25" s="34" customFormat="1" ht="15">
      <c r="A8" s="960">
        <v>1</v>
      </c>
      <c r="B8" s="976" t="s">
        <v>133</v>
      </c>
      <c r="C8" s="706">
        <v>72056</v>
      </c>
      <c r="D8" s="882">
        <v>2567</v>
      </c>
      <c r="E8" s="907" t="s">
        <v>42</v>
      </c>
      <c r="F8" s="707" t="s">
        <v>113</v>
      </c>
      <c r="G8" s="903">
        <f>K8+N8+V8</f>
        <v>332</v>
      </c>
      <c r="H8" s="464"/>
      <c r="I8" s="674"/>
      <c r="J8" s="410">
        <v>70</v>
      </c>
      <c r="K8" s="675">
        <v>111</v>
      </c>
      <c r="L8" s="148"/>
      <c r="M8" s="576"/>
      <c r="N8" s="703">
        <v>110</v>
      </c>
      <c r="O8" s="48"/>
      <c r="P8" s="158"/>
      <c r="Q8" s="48"/>
      <c r="R8" s="48"/>
      <c r="S8" s="191"/>
      <c r="T8" s="48"/>
      <c r="U8" s="48"/>
      <c r="V8" s="193">
        <v>111</v>
      </c>
      <c r="W8" s="194"/>
      <c r="X8" s="54"/>
      <c r="Y8" s="54"/>
    </row>
    <row r="9" spans="1:25" s="34" customFormat="1" ht="15">
      <c r="A9" s="962">
        <f>1+A8</f>
        <v>2</v>
      </c>
      <c r="B9" s="977" t="s">
        <v>1018</v>
      </c>
      <c r="C9" s="563">
        <v>23208</v>
      </c>
      <c r="D9" s="883" t="s">
        <v>63</v>
      </c>
      <c r="E9" s="908" t="s">
        <v>7</v>
      </c>
      <c r="F9" s="705" t="s">
        <v>155</v>
      </c>
      <c r="G9" s="904">
        <f>H9+J9+L9+M9+Q9+P9+R9+S9+I9+T9</f>
        <v>315</v>
      </c>
      <c r="H9" s="197"/>
      <c r="I9" s="459">
        <v>103</v>
      </c>
      <c r="J9" s="267"/>
      <c r="K9" s="183"/>
      <c r="L9" s="110">
        <v>98</v>
      </c>
      <c r="M9" s="147"/>
      <c r="N9" s="53"/>
      <c r="O9" s="53"/>
      <c r="P9" s="74"/>
      <c r="Q9" s="53"/>
      <c r="R9" s="53"/>
      <c r="S9" s="181"/>
      <c r="T9" s="53">
        <v>114</v>
      </c>
      <c r="U9" s="53"/>
      <c r="V9" s="105"/>
      <c r="W9" s="196"/>
      <c r="X9" s="54"/>
      <c r="Y9" s="54"/>
    </row>
    <row r="10" spans="1:25" s="34" customFormat="1" ht="15.75" thickBot="1">
      <c r="A10" s="978">
        <v>3</v>
      </c>
      <c r="B10" s="979" t="s">
        <v>151</v>
      </c>
      <c r="C10" s="877">
        <v>15934</v>
      </c>
      <c r="D10" s="929" t="s">
        <v>152</v>
      </c>
      <c r="E10" s="930" t="s">
        <v>42</v>
      </c>
      <c r="F10" s="878" t="s">
        <v>155</v>
      </c>
      <c r="G10" s="905">
        <f>H10+J10+L10+M10+Q10+T10+W10</f>
        <v>312</v>
      </c>
      <c r="H10" s="688"/>
      <c r="I10" s="573"/>
      <c r="J10" s="875">
        <v>111</v>
      </c>
      <c r="K10" s="203">
        <v>20</v>
      </c>
      <c r="L10" s="204"/>
      <c r="M10" s="204"/>
      <c r="N10" s="151"/>
      <c r="O10" s="151"/>
      <c r="P10" s="205"/>
      <c r="Q10" s="205"/>
      <c r="R10" s="151"/>
      <c r="S10" s="876"/>
      <c r="T10" s="151">
        <v>86</v>
      </c>
      <c r="U10" s="151"/>
      <c r="V10" s="208"/>
      <c r="W10" s="209">
        <v>115</v>
      </c>
      <c r="X10" s="54"/>
      <c r="Y10" s="54"/>
    </row>
    <row r="11" spans="1:25" s="34" customFormat="1" ht="12.75">
      <c r="A11" s="636">
        <v>4</v>
      </c>
      <c r="B11" s="831" t="s">
        <v>71</v>
      </c>
      <c r="C11" s="555">
        <v>85413</v>
      </c>
      <c r="D11" s="927" t="s">
        <v>72</v>
      </c>
      <c r="E11" s="928" t="s">
        <v>0</v>
      </c>
      <c r="F11" s="834" t="s">
        <v>155</v>
      </c>
      <c r="G11" s="906">
        <f>U11+P11+O11</f>
        <v>306</v>
      </c>
      <c r="H11" s="690">
        <v>53</v>
      </c>
      <c r="I11" s="684">
        <v>39</v>
      </c>
      <c r="J11" s="597"/>
      <c r="K11" s="285"/>
      <c r="L11" s="282"/>
      <c r="M11" s="282">
        <v>74</v>
      </c>
      <c r="N11" s="278"/>
      <c r="O11" s="278">
        <v>90</v>
      </c>
      <c r="P11" s="286">
        <v>112</v>
      </c>
      <c r="Q11" s="278">
        <v>88</v>
      </c>
      <c r="R11" s="278"/>
      <c r="S11" s="287"/>
      <c r="T11" s="278"/>
      <c r="U11" s="278">
        <v>104</v>
      </c>
      <c r="V11" s="288"/>
      <c r="W11" s="289"/>
      <c r="X11" s="54"/>
      <c r="Y11" s="54"/>
    </row>
    <row r="12" spans="1:25" s="34" customFormat="1" ht="12.75">
      <c r="A12" s="636">
        <v>5</v>
      </c>
      <c r="B12" s="644" t="s">
        <v>82</v>
      </c>
      <c r="C12" s="471">
        <v>85414</v>
      </c>
      <c r="D12" s="792" t="s">
        <v>83</v>
      </c>
      <c r="E12" s="910" t="s">
        <v>0</v>
      </c>
      <c r="F12" s="490" t="s">
        <v>155</v>
      </c>
      <c r="G12" s="904">
        <f>P12+M12+I12</f>
        <v>280</v>
      </c>
      <c r="H12" s="197"/>
      <c r="I12" s="459">
        <v>80</v>
      </c>
      <c r="J12" s="267"/>
      <c r="K12" s="183"/>
      <c r="L12" s="110"/>
      <c r="M12" s="147">
        <v>84</v>
      </c>
      <c r="N12" s="53"/>
      <c r="O12" s="53"/>
      <c r="P12" s="74">
        <v>116</v>
      </c>
      <c r="Q12" s="53"/>
      <c r="R12" s="53"/>
      <c r="S12" s="181">
        <v>41</v>
      </c>
      <c r="T12" s="53">
        <v>78</v>
      </c>
      <c r="U12" s="53"/>
      <c r="V12" s="105"/>
      <c r="W12" s="196"/>
      <c r="X12" s="54"/>
      <c r="Y12" s="54"/>
    </row>
    <row r="13" spans="1:24" s="34" customFormat="1" ht="12.75">
      <c r="A13" s="636">
        <v>6</v>
      </c>
      <c r="B13" s="821" t="s">
        <v>951</v>
      </c>
      <c r="C13" s="421">
        <v>76174</v>
      </c>
      <c r="D13" s="406" t="s">
        <v>610</v>
      </c>
      <c r="E13" s="418" t="s">
        <v>0</v>
      </c>
      <c r="F13" s="419" t="s">
        <v>155</v>
      </c>
      <c r="G13" s="904">
        <f>W13+H13+P13</f>
        <v>271</v>
      </c>
      <c r="H13" s="197">
        <v>104</v>
      </c>
      <c r="I13" s="187"/>
      <c r="J13" s="267"/>
      <c r="K13" s="183"/>
      <c r="L13" s="110"/>
      <c r="M13" s="147"/>
      <c r="N13" s="53"/>
      <c r="O13" s="53"/>
      <c r="P13" s="53">
        <v>62</v>
      </c>
      <c r="Q13" s="53"/>
      <c r="R13" s="53"/>
      <c r="S13" s="181"/>
      <c r="T13" s="53">
        <v>35</v>
      </c>
      <c r="U13" s="53"/>
      <c r="V13" s="105"/>
      <c r="W13" s="196">
        <v>105</v>
      </c>
      <c r="X13" s="54"/>
    </row>
    <row r="14" spans="1:25" s="34" customFormat="1" ht="12.75">
      <c r="A14" s="636">
        <v>7</v>
      </c>
      <c r="B14" s="857" t="s">
        <v>547</v>
      </c>
      <c r="C14" s="475">
        <v>17909</v>
      </c>
      <c r="D14" s="628" t="s">
        <v>738</v>
      </c>
      <c r="E14" s="911" t="s">
        <v>548</v>
      </c>
      <c r="F14" s="483" t="s">
        <v>155</v>
      </c>
      <c r="G14" s="904">
        <f>H14+J14+L14+M14+Q14+P14+R14+S14+I14+T14</f>
        <v>268</v>
      </c>
      <c r="H14" s="197"/>
      <c r="I14" s="459">
        <v>99</v>
      </c>
      <c r="J14" s="267"/>
      <c r="K14" s="183"/>
      <c r="L14" s="110"/>
      <c r="M14" s="147"/>
      <c r="N14" s="53"/>
      <c r="O14" s="53"/>
      <c r="P14" s="74">
        <v>93</v>
      </c>
      <c r="Q14" s="53"/>
      <c r="R14" s="53"/>
      <c r="S14" s="181"/>
      <c r="T14" s="53">
        <v>76</v>
      </c>
      <c r="U14" s="53"/>
      <c r="V14" s="105"/>
      <c r="W14" s="196"/>
      <c r="X14" s="54"/>
      <c r="Y14" s="54"/>
    </row>
    <row r="15" spans="1:25" s="34" customFormat="1" ht="12.75">
      <c r="A15" s="636">
        <v>8</v>
      </c>
      <c r="B15" s="821" t="s">
        <v>825</v>
      </c>
      <c r="C15" s="38">
        <v>54112</v>
      </c>
      <c r="D15" s="406" t="s">
        <v>402</v>
      </c>
      <c r="E15" s="260" t="s">
        <v>6</v>
      </c>
      <c r="F15" s="419" t="s">
        <v>155</v>
      </c>
      <c r="G15" s="904">
        <f>H15+J15+L15+M15+Q15+T15+W15</f>
        <v>266</v>
      </c>
      <c r="H15" s="197"/>
      <c r="I15" s="187"/>
      <c r="J15" s="267"/>
      <c r="K15" s="183"/>
      <c r="L15" s="110"/>
      <c r="M15" s="147"/>
      <c r="N15" s="53"/>
      <c r="O15" s="53"/>
      <c r="P15" s="74"/>
      <c r="Q15" s="53">
        <v>80</v>
      </c>
      <c r="R15" s="53"/>
      <c r="S15" s="181"/>
      <c r="T15" s="53">
        <v>105</v>
      </c>
      <c r="U15" s="53"/>
      <c r="V15" s="105"/>
      <c r="W15" s="196">
        <v>81</v>
      </c>
      <c r="X15" s="54"/>
      <c r="Y15" s="54"/>
    </row>
    <row r="16" spans="1:25" s="34" customFormat="1" ht="12.75">
      <c r="A16" s="636">
        <v>9</v>
      </c>
      <c r="B16" s="855" t="s">
        <v>288</v>
      </c>
      <c r="C16" s="53">
        <v>70592</v>
      </c>
      <c r="D16" s="623" t="s">
        <v>289</v>
      </c>
      <c r="E16" s="912" t="s">
        <v>7</v>
      </c>
      <c r="F16" s="673" t="s">
        <v>155</v>
      </c>
      <c r="G16" s="904">
        <f>H16+J16+L16+M16+Q16+O16+U16</f>
        <v>261</v>
      </c>
      <c r="H16" s="195"/>
      <c r="I16" s="107"/>
      <c r="J16" s="183"/>
      <c r="K16" s="183"/>
      <c r="L16" s="147">
        <v>62</v>
      </c>
      <c r="M16" s="110"/>
      <c r="N16" s="53"/>
      <c r="O16" s="53">
        <v>106</v>
      </c>
      <c r="P16" s="52"/>
      <c r="Q16" s="52"/>
      <c r="R16" s="53"/>
      <c r="S16" s="181"/>
      <c r="T16" s="53"/>
      <c r="U16" s="53">
        <v>93</v>
      </c>
      <c r="V16" s="105"/>
      <c r="W16" s="196"/>
      <c r="X16" s="54"/>
      <c r="Y16" s="54"/>
    </row>
    <row r="17" spans="1:25" s="34" customFormat="1" ht="12.75" customHeight="1">
      <c r="A17" s="636">
        <v>10</v>
      </c>
      <c r="B17" s="821" t="s">
        <v>803</v>
      </c>
      <c r="C17" s="38">
        <v>30504</v>
      </c>
      <c r="D17" s="406" t="s">
        <v>483</v>
      </c>
      <c r="E17" s="260" t="s">
        <v>1</v>
      </c>
      <c r="F17" s="419" t="s">
        <v>155</v>
      </c>
      <c r="G17" s="904">
        <f>H17+J17+L17+M17+Q17+T17+W17</f>
        <v>256</v>
      </c>
      <c r="H17" s="197"/>
      <c r="I17" s="187"/>
      <c r="J17" s="267"/>
      <c r="K17" s="183"/>
      <c r="L17" s="110"/>
      <c r="M17" s="147"/>
      <c r="N17" s="53"/>
      <c r="O17" s="53"/>
      <c r="P17" s="74"/>
      <c r="Q17" s="53">
        <v>62</v>
      </c>
      <c r="R17" s="53"/>
      <c r="S17" s="181"/>
      <c r="T17" s="53">
        <v>82</v>
      </c>
      <c r="U17" s="53"/>
      <c r="V17" s="105">
        <v>55</v>
      </c>
      <c r="W17" s="196">
        <v>112</v>
      </c>
      <c r="X17" s="54"/>
      <c r="Y17" s="83"/>
    </row>
    <row r="18" spans="1:25" s="34" customFormat="1" ht="12.75">
      <c r="A18" s="636">
        <v>11</v>
      </c>
      <c r="B18" s="849" t="s">
        <v>139</v>
      </c>
      <c r="C18" s="371">
        <v>16079</v>
      </c>
      <c r="D18" s="885">
        <v>429</v>
      </c>
      <c r="E18" s="913" t="s">
        <v>42</v>
      </c>
      <c r="F18" s="866" t="s">
        <v>134</v>
      </c>
      <c r="G18" s="904">
        <f>H18+J18+L18+M18+Q18+N18+V18</f>
        <v>250</v>
      </c>
      <c r="H18" s="197"/>
      <c r="I18" s="187"/>
      <c r="J18" s="267">
        <v>100</v>
      </c>
      <c r="K18" s="183"/>
      <c r="L18" s="110"/>
      <c r="M18" s="147"/>
      <c r="N18" s="270">
        <v>65</v>
      </c>
      <c r="O18" s="53"/>
      <c r="P18" s="74"/>
      <c r="Q18" s="53"/>
      <c r="R18" s="53"/>
      <c r="S18" s="181"/>
      <c r="T18" s="53"/>
      <c r="U18" s="53"/>
      <c r="V18" s="105">
        <v>85</v>
      </c>
      <c r="W18" s="196">
        <v>61</v>
      </c>
      <c r="X18" s="54"/>
      <c r="Y18" s="54"/>
    </row>
    <row r="19" spans="1:25" s="34" customFormat="1" ht="12.75">
      <c r="A19" s="636">
        <v>12</v>
      </c>
      <c r="B19" s="857" t="s">
        <v>51</v>
      </c>
      <c r="C19" s="123">
        <v>27179</v>
      </c>
      <c r="D19" s="884" t="s">
        <v>52</v>
      </c>
      <c r="E19" s="909" t="s">
        <v>47</v>
      </c>
      <c r="F19" s="590" t="s">
        <v>155</v>
      </c>
      <c r="G19" s="904">
        <f>I19+M19+T19</f>
        <v>249</v>
      </c>
      <c r="H19" s="279">
        <v>107</v>
      </c>
      <c r="I19" s="187">
        <v>108</v>
      </c>
      <c r="J19" s="267"/>
      <c r="K19" s="183"/>
      <c r="L19" s="110"/>
      <c r="M19" s="110">
        <v>58</v>
      </c>
      <c r="N19" s="53"/>
      <c r="O19" s="53"/>
      <c r="P19" s="74">
        <v>22</v>
      </c>
      <c r="Q19" s="74"/>
      <c r="R19" s="53"/>
      <c r="S19" s="181"/>
      <c r="T19" s="53">
        <v>83</v>
      </c>
      <c r="U19" s="53"/>
      <c r="V19" s="105"/>
      <c r="W19" s="196"/>
      <c r="X19" s="54"/>
      <c r="Y19" s="54"/>
    </row>
    <row r="20" spans="1:25" s="34" customFormat="1" ht="12.75">
      <c r="A20" s="636">
        <v>13</v>
      </c>
      <c r="B20" s="821" t="s">
        <v>936</v>
      </c>
      <c r="C20" s="38">
        <v>24587</v>
      </c>
      <c r="D20" s="406" t="s">
        <v>421</v>
      </c>
      <c r="E20" s="260" t="s">
        <v>516</v>
      </c>
      <c r="F20" s="419" t="s">
        <v>113</v>
      </c>
      <c r="G20" s="904">
        <f>H20+J20+L20+M20+Q20+T20+W20</f>
        <v>236</v>
      </c>
      <c r="H20" s="197"/>
      <c r="I20" s="187"/>
      <c r="J20" s="267"/>
      <c r="K20" s="183"/>
      <c r="L20" s="110"/>
      <c r="M20" s="147"/>
      <c r="N20" s="53"/>
      <c r="O20" s="53"/>
      <c r="P20" s="74"/>
      <c r="Q20" s="53">
        <v>103</v>
      </c>
      <c r="R20" s="53"/>
      <c r="S20" s="181"/>
      <c r="T20" s="53">
        <v>30</v>
      </c>
      <c r="U20" s="53"/>
      <c r="V20" s="105"/>
      <c r="W20" s="196">
        <v>103</v>
      </c>
      <c r="X20" s="54"/>
      <c r="Y20" s="54"/>
    </row>
    <row r="21" spans="1:25" s="34" customFormat="1" ht="12.75">
      <c r="A21" s="636">
        <v>14</v>
      </c>
      <c r="B21" s="850" t="s">
        <v>257</v>
      </c>
      <c r="C21" s="123">
        <v>68284</v>
      </c>
      <c r="D21" s="884" t="s">
        <v>64</v>
      </c>
      <c r="E21" s="912" t="s">
        <v>7</v>
      </c>
      <c r="F21" s="673" t="s">
        <v>113</v>
      </c>
      <c r="G21" s="904">
        <f>U21+O21+L21</f>
        <v>236</v>
      </c>
      <c r="H21" s="195">
        <v>26</v>
      </c>
      <c r="I21" s="107"/>
      <c r="J21" s="183"/>
      <c r="K21" s="183"/>
      <c r="L21" s="147">
        <v>65</v>
      </c>
      <c r="M21" s="110">
        <v>59</v>
      </c>
      <c r="N21" s="53"/>
      <c r="O21" s="102">
        <v>95</v>
      </c>
      <c r="P21" s="52"/>
      <c r="Q21" s="52"/>
      <c r="R21" s="53"/>
      <c r="S21" s="181"/>
      <c r="T21" s="53"/>
      <c r="U21" s="53">
        <v>76</v>
      </c>
      <c r="V21" s="105"/>
      <c r="W21" s="196"/>
      <c r="X21" s="54"/>
      <c r="Y21" s="54"/>
    </row>
    <row r="22" spans="1:25" s="34" customFormat="1" ht="12.75">
      <c r="A22" s="636">
        <v>15</v>
      </c>
      <c r="B22" s="858" t="s">
        <v>153</v>
      </c>
      <c r="C22" s="270">
        <v>16105</v>
      </c>
      <c r="D22" s="886" t="s">
        <v>154</v>
      </c>
      <c r="E22" s="914" t="s">
        <v>42</v>
      </c>
      <c r="F22" s="864" t="s">
        <v>134</v>
      </c>
      <c r="G22" s="904">
        <f>K22+Q22+W22</f>
        <v>232</v>
      </c>
      <c r="H22" s="200"/>
      <c r="I22" s="189"/>
      <c r="J22" s="268">
        <v>34</v>
      </c>
      <c r="K22" s="185">
        <v>76</v>
      </c>
      <c r="L22" s="112"/>
      <c r="M22" s="110"/>
      <c r="N22" s="53"/>
      <c r="O22" s="53"/>
      <c r="P22" s="52"/>
      <c r="Q22" s="52">
        <v>91</v>
      </c>
      <c r="R22" s="53"/>
      <c r="S22" s="181"/>
      <c r="T22" s="98"/>
      <c r="U22" s="98"/>
      <c r="V22" s="105"/>
      <c r="W22" s="196">
        <v>65</v>
      </c>
      <c r="X22" s="54"/>
      <c r="Y22" s="54"/>
    </row>
    <row r="23" spans="1:25" s="34" customFormat="1" ht="12.75">
      <c r="A23" s="636">
        <v>16</v>
      </c>
      <c r="B23" s="858" t="s">
        <v>158</v>
      </c>
      <c r="C23" s="270">
        <v>16180</v>
      </c>
      <c r="D23" s="886" t="s">
        <v>159</v>
      </c>
      <c r="E23" s="914" t="s">
        <v>42</v>
      </c>
      <c r="F23" s="864" t="s">
        <v>134</v>
      </c>
      <c r="G23" s="904">
        <f>H23+J23+L23+M23+Q23+W23</f>
        <v>224</v>
      </c>
      <c r="H23" s="197"/>
      <c r="I23" s="187"/>
      <c r="J23" s="268">
        <v>69</v>
      </c>
      <c r="K23" s="183"/>
      <c r="L23" s="110"/>
      <c r="M23" s="110"/>
      <c r="N23" s="53"/>
      <c r="O23" s="53"/>
      <c r="P23" s="52"/>
      <c r="Q23" s="52">
        <v>58</v>
      </c>
      <c r="R23" s="53"/>
      <c r="S23" s="181"/>
      <c r="T23" s="53"/>
      <c r="U23" s="53"/>
      <c r="V23" s="105"/>
      <c r="W23" s="196">
        <v>97</v>
      </c>
      <c r="X23" s="54"/>
      <c r="Y23" s="54"/>
    </row>
    <row r="24" spans="1:25" s="34" customFormat="1" ht="12.75">
      <c r="A24" s="636">
        <v>17</v>
      </c>
      <c r="B24" s="821" t="s">
        <v>808</v>
      </c>
      <c r="C24" s="38">
        <v>31096</v>
      </c>
      <c r="D24" s="406" t="s">
        <v>375</v>
      </c>
      <c r="E24" s="260" t="s">
        <v>515</v>
      </c>
      <c r="F24" s="419" t="s">
        <v>155</v>
      </c>
      <c r="G24" s="904">
        <f>H24+J24+L24+M24+Q24+T24+W24</f>
        <v>222</v>
      </c>
      <c r="H24" s="197"/>
      <c r="I24" s="187"/>
      <c r="J24" s="267"/>
      <c r="K24" s="183"/>
      <c r="L24" s="110"/>
      <c r="M24" s="147"/>
      <c r="N24" s="53"/>
      <c r="O24" s="53"/>
      <c r="P24" s="74"/>
      <c r="Q24" s="53">
        <v>90</v>
      </c>
      <c r="R24" s="53"/>
      <c r="S24" s="181"/>
      <c r="T24" s="53">
        <v>40</v>
      </c>
      <c r="U24" s="53"/>
      <c r="V24" s="105">
        <v>77</v>
      </c>
      <c r="W24" s="196">
        <v>92</v>
      </c>
      <c r="X24" s="54"/>
      <c r="Y24" s="54"/>
    </row>
    <row r="25" spans="1:25" s="34" customFormat="1" ht="12.75">
      <c r="A25" s="636">
        <v>18</v>
      </c>
      <c r="B25" s="821" t="s">
        <v>823</v>
      </c>
      <c r="C25" s="421">
        <v>24603</v>
      </c>
      <c r="D25" s="406" t="s">
        <v>555</v>
      </c>
      <c r="E25" s="418" t="s">
        <v>516</v>
      </c>
      <c r="F25" s="419" t="s">
        <v>155</v>
      </c>
      <c r="G25" s="904">
        <f>H25+J25+L25+M25+Q25+W25+R25+T25</f>
        <v>216</v>
      </c>
      <c r="H25" s="197"/>
      <c r="I25" s="187"/>
      <c r="J25" s="267"/>
      <c r="K25" s="183"/>
      <c r="L25" s="110"/>
      <c r="M25" s="147"/>
      <c r="N25" s="53"/>
      <c r="O25" s="53"/>
      <c r="P25" s="53">
        <v>23</v>
      </c>
      <c r="Q25" s="53">
        <v>70</v>
      </c>
      <c r="R25" s="53"/>
      <c r="S25" s="181"/>
      <c r="T25" s="53">
        <v>102</v>
      </c>
      <c r="U25" s="53"/>
      <c r="V25" s="105">
        <v>14</v>
      </c>
      <c r="W25" s="196">
        <v>44</v>
      </c>
      <c r="X25" s="54"/>
      <c r="Y25" s="54"/>
    </row>
    <row r="26" spans="1:25" s="34" customFormat="1" ht="12.75">
      <c r="A26" s="636">
        <v>19</v>
      </c>
      <c r="B26" s="850" t="s">
        <v>262</v>
      </c>
      <c r="C26" s="123">
        <v>103944</v>
      </c>
      <c r="D26" s="884" t="s">
        <v>182</v>
      </c>
      <c r="E26" s="912" t="s">
        <v>7</v>
      </c>
      <c r="F26" s="673" t="s">
        <v>155</v>
      </c>
      <c r="G26" s="904">
        <f>U26+O26+H26</f>
        <v>216</v>
      </c>
      <c r="H26" s="200">
        <v>61</v>
      </c>
      <c r="I26" s="188"/>
      <c r="J26" s="184"/>
      <c r="K26" s="186"/>
      <c r="L26" s="147">
        <v>21</v>
      </c>
      <c r="M26" s="110">
        <v>57</v>
      </c>
      <c r="N26" s="98"/>
      <c r="O26" s="53">
        <v>87</v>
      </c>
      <c r="P26" s="74"/>
      <c r="Q26" s="53"/>
      <c r="R26" s="53"/>
      <c r="S26" s="181"/>
      <c r="T26" s="53"/>
      <c r="U26" s="53">
        <v>68</v>
      </c>
      <c r="V26" s="105"/>
      <c r="W26" s="196"/>
      <c r="X26" s="54"/>
      <c r="Y26" s="54"/>
    </row>
    <row r="27" spans="1:25" s="34" customFormat="1" ht="12.75">
      <c r="A27" s="636">
        <v>20</v>
      </c>
      <c r="B27" s="644" t="s">
        <v>737</v>
      </c>
      <c r="C27" s="53">
        <v>23406</v>
      </c>
      <c r="D27" s="623" t="s">
        <v>73</v>
      </c>
      <c r="E27" s="912" t="s">
        <v>7</v>
      </c>
      <c r="F27" s="673" t="s">
        <v>155</v>
      </c>
      <c r="G27" s="904">
        <f>H27+J27+L27+M27+Q27</f>
        <v>204</v>
      </c>
      <c r="H27" s="195">
        <v>113</v>
      </c>
      <c r="I27" s="107">
        <v>100</v>
      </c>
      <c r="J27" s="183"/>
      <c r="K27" s="183"/>
      <c r="L27" s="147">
        <v>0</v>
      </c>
      <c r="M27" s="110">
        <v>91</v>
      </c>
      <c r="N27" s="53"/>
      <c r="O27" s="53"/>
      <c r="P27" s="74"/>
      <c r="Q27" s="53"/>
      <c r="R27" s="53"/>
      <c r="S27" s="181"/>
      <c r="T27" s="53"/>
      <c r="U27" s="53"/>
      <c r="V27" s="105"/>
      <c r="W27" s="196"/>
      <c r="X27" s="54"/>
      <c r="Y27" s="54"/>
    </row>
    <row r="28" spans="1:25" s="34" customFormat="1" ht="12.75">
      <c r="A28" s="636">
        <v>21</v>
      </c>
      <c r="B28" s="821" t="s">
        <v>817</v>
      </c>
      <c r="C28" s="421">
        <v>24604</v>
      </c>
      <c r="D28" s="406" t="s">
        <v>572</v>
      </c>
      <c r="E28" s="418" t="s">
        <v>516</v>
      </c>
      <c r="F28" s="419" t="s">
        <v>155</v>
      </c>
      <c r="G28" s="904">
        <f>H28+J28+L28+M28+Q28+P28+R28+W28</f>
        <v>203</v>
      </c>
      <c r="H28" s="197"/>
      <c r="I28" s="187"/>
      <c r="J28" s="267"/>
      <c r="K28" s="183"/>
      <c r="L28" s="110"/>
      <c r="M28" s="147"/>
      <c r="N28" s="53"/>
      <c r="O28" s="53"/>
      <c r="P28" s="53">
        <v>74</v>
      </c>
      <c r="Q28" s="53">
        <v>50</v>
      </c>
      <c r="R28" s="53"/>
      <c r="S28" s="181"/>
      <c r="T28" s="53">
        <v>25</v>
      </c>
      <c r="U28" s="98"/>
      <c r="V28" s="105">
        <v>18</v>
      </c>
      <c r="W28" s="196">
        <v>79</v>
      </c>
      <c r="X28" s="54"/>
      <c r="Y28" s="54"/>
    </row>
    <row r="29" spans="1:25" s="34" customFormat="1" ht="12.75">
      <c r="A29" s="636">
        <v>22</v>
      </c>
      <c r="B29" s="637" t="s">
        <v>49</v>
      </c>
      <c r="C29" s="487">
        <v>76176</v>
      </c>
      <c r="D29" s="887" t="s">
        <v>76</v>
      </c>
      <c r="E29" s="911" t="s">
        <v>0</v>
      </c>
      <c r="F29" s="483" t="s">
        <v>155</v>
      </c>
      <c r="G29" s="904">
        <f>H29+J29+L29+M29+Q29+P29+R29+S29+I29</f>
        <v>190</v>
      </c>
      <c r="H29" s="197"/>
      <c r="I29" s="459">
        <v>115</v>
      </c>
      <c r="J29" s="267"/>
      <c r="K29" s="183"/>
      <c r="L29" s="110"/>
      <c r="M29" s="147"/>
      <c r="N29" s="53"/>
      <c r="O29" s="53"/>
      <c r="P29" s="74"/>
      <c r="Q29" s="53">
        <v>75</v>
      </c>
      <c r="R29" s="53"/>
      <c r="S29" s="181"/>
      <c r="T29" s="53"/>
      <c r="U29" s="53"/>
      <c r="V29" s="105"/>
      <c r="W29" s="196"/>
      <c r="X29" s="54"/>
      <c r="Y29" s="54"/>
    </row>
    <row r="30" spans="1:25" s="34" customFormat="1" ht="12.75">
      <c r="A30" s="636">
        <v>23</v>
      </c>
      <c r="B30" s="643" t="s">
        <v>771</v>
      </c>
      <c r="C30" s="62">
        <v>80188</v>
      </c>
      <c r="D30" s="507" t="s">
        <v>772</v>
      </c>
      <c r="E30" s="915" t="s">
        <v>42</v>
      </c>
      <c r="F30" s="419" t="s">
        <v>113</v>
      </c>
      <c r="G30" s="904">
        <f>H30+J30+L30+M30+Q30+P30+R30+S30+I30+K30+T30</f>
        <v>188</v>
      </c>
      <c r="H30" s="197"/>
      <c r="I30" s="187"/>
      <c r="J30" s="267"/>
      <c r="K30" s="259">
        <v>99</v>
      </c>
      <c r="L30" s="110"/>
      <c r="M30" s="147"/>
      <c r="N30" s="53"/>
      <c r="O30" s="53"/>
      <c r="P30" s="74"/>
      <c r="Q30" s="53"/>
      <c r="R30" s="53"/>
      <c r="S30" s="181"/>
      <c r="T30" s="53">
        <v>89</v>
      </c>
      <c r="U30" s="53"/>
      <c r="V30" s="105"/>
      <c r="W30" s="196"/>
      <c r="X30" s="54"/>
      <c r="Y30" s="54"/>
    </row>
    <row r="31" spans="1:25" s="34" customFormat="1" ht="12.75">
      <c r="A31" s="636">
        <v>24</v>
      </c>
      <c r="B31" s="639" t="s">
        <v>861</v>
      </c>
      <c r="C31" s="123">
        <v>110530</v>
      </c>
      <c r="D31" s="884" t="s">
        <v>862</v>
      </c>
      <c r="E31" s="909" t="s">
        <v>176</v>
      </c>
      <c r="F31" s="590" t="s">
        <v>155</v>
      </c>
      <c r="G31" s="904">
        <f>H31+J31+L31+M31+Q31+P31+R31+S31+I31+K31+O31+T31+N31+U31</f>
        <v>182</v>
      </c>
      <c r="H31" s="197"/>
      <c r="I31" s="187"/>
      <c r="J31" s="267"/>
      <c r="K31" s="183"/>
      <c r="L31" s="110"/>
      <c r="M31" s="147"/>
      <c r="N31" s="53"/>
      <c r="O31" s="57">
        <v>85</v>
      </c>
      <c r="P31" s="74"/>
      <c r="Q31" s="53"/>
      <c r="R31" s="53"/>
      <c r="S31" s="181"/>
      <c r="T31" s="53"/>
      <c r="U31" s="57">
        <v>97</v>
      </c>
      <c r="V31" s="105"/>
      <c r="W31" s="196"/>
      <c r="X31" s="54"/>
      <c r="Y31" s="54"/>
    </row>
    <row r="32" spans="1:25" s="34" customFormat="1" ht="12.75">
      <c r="A32" s="636">
        <v>25</v>
      </c>
      <c r="B32" s="644" t="s">
        <v>55</v>
      </c>
      <c r="C32" s="471">
        <v>21827</v>
      </c>
      <c r="D32" s="792" t="s">
        <v>89</v>
      </c>
      <c r="E32" s="911" t="s">
        <v>7</v>
      </c>
      <c r="F32" s="483" t="s">
        <v>155</v>
      </c>
      <c r="G32" s="904">
        <f>H32+J32+L32+M32+Q32+P32+R32+S32+I32</f>
        <v>179</v>
      </c>
      <c r="H32" s="197"/>
      <c r="I32" s="459">
        <v>111</v>
      </c>
      <c r="J32" s="267"/>
      <c r="K32" s="183"/>
      <c r="L32" s="110">
        <v>68</v>
      </c>
      <c r="M32" s="147"/>
      <c r="N32" s="53"/>
      <c r="O32" s="53"/>
      <c r="P32" s="74"/>
      <c r="Q32" s="53"/>
      <c r="R32" s="53"/>
      <c r="S32" s="181"/>
      <c r="T32" s="53"/>
      <c r="U32" s="53"/>
      <c r="V32" s="105"/>
      <c r="W32" s="196"/>
      <c r="X32" s="54"/>
      <c r="Y32" s="54"/>
    </row>
    <row r="33" spans="1:25" s="34" customFormat="1" ht="12.75">
      <c r="A33" s="636">
        <v>26</v>
      </c>
      <c r="B33" s="855" t="s">
        <v>102</v>
      </c>
      <c r="C33" s="53">
        <v>89671</v>
      </c>
      <c r="D33" s="623" t="s">
        <v>235</v>
      </c>
      <c r="E33" s="912" t="s">
        <v>7</v>
      </c>
      <c r="F33" s="673" t="s">
        <v>155</v>
      </c>
      <c r="G33" s="904">
        <f>H33+J33+M33+Q33</f>
        <v>178</v>
      </c>
      <c r="H33" s="195">
        <v>83</v>
      </c>
      <c r="I33" s="107"/>
      <c r="J33" s="183"/>
      <c r="K33" s="183"/>
      <c r="L33" s="147">
        <v>75</v>
      </c>
      <c r="M33" s="110">
        <v>95</v>
      </c>
      <c r="N33" s="53"/>
      <c r="O33" s="53"/>
      <c r="P33" s="74"/>
      <c r="Q33" s="53"/>
      <c r="R33" s="53"/>
      <c r="S33" s="181"/>
      <c r="T33" s="53"/>
      <c r="U33" s="53"/>
      <c r="V33" s="105"/>
      <c r="W33" s="196"/>
      <c r="X33" s="54"/>
      <c r="Y33" s="54"/>
    </row>
    <row r="34" spans="1:25" s="34" customFormat="1" ht="12.75">
      <c r="A34" s="636">
        <v>27</v>
      </c>
      <c r="B34" s="858" t="s">
        <v>131</v>
      </c>
      <c r="C34" s="270">
        <v>72058</v>
      </c>
      <c r="D34" s="888">
        <v>2569</v>
      </c>
      <c r="E34" s="914" t="s">
        <v>42</v>
      </c>
      <c r="F34" s="864" t="s">
        <v>132</v>
      </c>
      <c r="G34" s="904">
        <f>K34+Q34</f>
        <v>175</v>
      </c>
      <c r="H34" s="197"/>
      <c r="I34" s="187"/>
      <c r="J34" s="267">
        <v>69</v>
      </c>
      <c r="K34" s="314">
        <v>101</v>
      </c>
      <c r="L34" s="110"/>
      <c r="M34" s="110"/>
      <c r="N34" s="53"/>
      <c r="O34" s="53"/>
      <c r="P34" s="52"/>
      <c r="Q34" s="52">
        <v>74</v>
      </c>
      <c r="R34" s="53"/>
      <c r="S34" s="181"/>
      <c r="T34" s="53"/>
      <c r="U34" s="53"/>
      <c r="V34" s="105"/>
      <c r="W34" s="196"/>
      <c r="X34" s="54"/>
      <c r="Y34" s="54"/>
    </row>
    <row r="35" spans="1:25" s="34" customFormat="1" ht="12.75">
      <c r="A35" s="636">
        <v>28</v>
      </c>
      <c r="B35" s="639" t="s">
        <v>867</v>
      </c>
      <c r="C35" s="53">
        <v>113741</v>
      </c>
      <c r="D35" s="623" t="s">
        <v>868</v>
      </c>
      <c r="E35" s="909" t="s">
        <v>176</v>
      </c>
      <c r="F35" s="590" t="s">
        <v>155</v>
      </c>
      <c r="G35" s="904">
        <f>H35+J35+L35+M35+Q35+P35+R35+S35+I35+K35+O35+T35+N35+U35</f>
        <v>174</v>
      </c>
      <c r="H35" s="197"/>
      <c r="I35" s="187"/>
      <c r="J35" s="267"/>
      <c r="K35" s="183"/>
      <c r="L35" s="110"/>
      <c r="M35" s="147"/>
      <c r="N35" s="53"/>
      <c r="O35" s="57">
        <v>111</v>
      </c>
      <c r="P35" s="74"/>
      <c r="Q35" s="53"/>
      <c r="R35" s="53"/>
      <c r="S35" s="181"/>
      <c r="T35" s="53"/>
      <c r="U35" s="57">
        <v>63</v>
      </c>
      <c r="V35" s="105"/>
      <c r="W35" s="196"/>
      <c r="X35" s="54"/>
      <c r="Y35" s="54"/>
    </row>
    <row r="36" spans="1:25" s="34" customFormat="1" ht="12.75">
      <c r="A36" s="636">
        <v>29</v>
      </c>
      <c r="B36" s="850" t="s">
        <v>173</v>
      </c>
      <c r="C36" s="53">
        <v>100249</v>
      </c>
      <c r="D36" s="623" t="s">
        <v>189</v>
      </c>
      <c r="E36" s="912" t="s">
        <v>7</v>
      </c>
      <c r="F36" s="673" t="s">
        <v>155</v>
      </c>
      <c r="G36" s="904">
        <f>H36+J36+M36+Q36</f>
        <v>174</v>
      </c>
      <c r="H36" s="197">
        <v>61</v>
      </c>
      <c r="I36" s="187"/>
      <c r="J36" s="183"/>
      <c r="K36" s="183"/>
      <c r="L36" s="147">
        <v>88</v>
      </c>
      <c r="M36" s="110">
        <v>113</v>
      </c>
      <c r="N36" s="53"/>
      <c r="O36" s="53"/>
      <c r="P36" s="74"/>
      <c r="Q36" s="53"/>
      <c r="R36" s="53"/>
      <c r="S36" s="181"/>
      <c r="T36" s="53"/>
      <c r="U36" s="53"/>
      <c r="V36" s="105"/>
      <c r="W36" s="196"/>
      <c r="X36" s="54"/>
      <c r="Y36" s="54"/>
    </row>
    <row r="37" spans="1:25" s="34" customFormat="1" ht="12.75">
      <c r="A37" s="636">
        <v>30</v>
      </c>
      <c r="B37" s="850" t="s">
        <v>188</v>
      </c>
      <c r="C37" s="58">
        <v>106758</v>
      </c>
      <c r="D37" s="889" t="s">
        <v>178</v>
      </c>
      <c r="E37" s="912" t="s">
        <v>7</v>
      </c>
      <c r="F37" s="673" t="s">
        <v>155</v>
      </c>
      <c r="G37" s="904">
        <f>H37+J37+L37+Q37</f>
        <v>173</v>
      </c>
      <c r="H37" s="197">
        <v>58</v>
      </c>
      <c r="I37" s="187"/>
      <c r="J37" s="183"/>
      <c r="K37" s="183"/>
      <c r="L37" s="147">
        <v>115</v>
      </c>
      <c r="M37" s="110">
        <v>48</v>
      </c>
      <c r="N37" s="53"/>
      <c r="O37" s="53"/>
      <c r="P37" s="74"/>
      <c r="Q37" s="53"/>
      <c r="R37" s="53"/>
      <c r="S37" s="181"/>
      <c r="T37" s="53"/>
      <c r="U37" s="53"/>
      <c r="V37" s="105"/>
      <c r="W37" s="196"/>
      <c r="X37" s="54"/>
      <c r="Y37" s="54"/>
    </row>
    <row r="38" spans="1:25" s="34" customFormat="1" ht="12.75">
      <c r="A38" s="636">
        <v>31</v>
      </c>
      <c r="B38" s="821" t="s">
        <v>944</v>
      </c>
      <c r="C38" s="53">
        <v>93566</v>
      </c>
      <c r="D38" s="623" t="s">
        <v>231</v>
      </c>
      <c r="E38" s="912" t="s">
        <v>7</v>
      </c>
      <c r="F38" s="673" t="s">
        <v>155</v>
      </c>
      <c r="G38" s="904">
        <f>H38+J38+M38+Q38+W38</f>
        <v>173</v>
      </c>
      <c r="H38" s="195">
        <v>11</v>
      </c>
      <c r="I38" s="107"/>
      <c r="J38" s="183"/>
      <c r="K38" s="183"/>
      <c r="L38" s="147">
        <v>61</v>
      </c>
      <c r="M38" s="110">
        <v>79</v>
      </c>
      <c r="N38" s="53"/>
      <c r="O38" s="53"/>
      <c r="P38" s="52"/>
      <c r="Q38" s="52"/>
      <c r="R38" s="53"/>
      <c r="S38" s="181"/>
      <c r="T38" s="53"/>
      <c r="U38" s="53"/>
      <c r="V38" s="105"/>
      <c r="W38" s="196">
        <v>83</v>
      </c>
      <c r="X38" s="54"/>
      <c r="Y38" s="54"/>
    </row>
    <row r="39" spans="1:25" s="34" customFormat="1" ht="12.75">
      <c r="A39" s="636">
        <v>32</v>
      </c>
      <c r="B39" s="879" t="s">
        <v>60</v>
      </c>
      <c r="C39" s="471">
        <v>27177</v>
      </c>
      <c r="D39" s="792" t="s">
        <v>61</v>
      </c>
      <c r="E39" s="916" t="s">
        <v>47</v>
      </c>
      <c r="F39" s="498" t="s">
        <v>155</v>
      </c>
      <c r="G39" s="904">
        <f>H39+J39+L39+M39+Q39+P39+R39+S39+I39</f>
        <v>165</v>
      </c>
      <c r="H39" s="197"/>
      <c r="I39" s="459">
        <v>104</v>
      </c>
      <c r="J39" s="267"/>
      <c r="K39" s="183"/>
      <c r="L39" s="110"/>
      <c r="M39" s="147"/>
      <c r="N39" s="53"/>
      <c r="O39" s="53"/>
      <c r="P39" s="74">
        <v>61</v>
      </c>
      <c r="Q39" s="53"/>
      <c r="R39" s="53"/>
      <c r="S39" s="181"/>
      <c r="T39" s="53">
        <v>0</v>
      </c>
      <c r="U39" s="53"/>
      <c r="V39" s="105"/>
      <c r="W39" s="196"/>
      <c r="X39" s="54"/>
      <c r="Y39" s="54"/>
    </row>
    <row r="40" spans="1:25" s="34" customFormat="1" ht="12.75">
      <c r="A40" s="636">
        <v>33</v>
      </c>
      <c r="B40" s="861" t="s">
        <v>940</v>
      </c>
      <c r="C40" s="471">
        <v>76181</v>
      </c>
      <c r="D40" s="792" t="s">
        <v>88</v>
      </c>
      <c r="E40" s="911" t="s">
        <v>0</v>
      </c>
      <c r="F40" s="483" t="s">
        <v>155</v>
      </c>
      <c r="G40" s="904">
        <f>H40+J40+L40+M40+Q40+P40+R40+S40+I40+W40</f>
        <v>163</v>
      </c>
      <c r="H40" s="197"/>
      <c r="I40" s="459">
        <v>85</v>
      </c>
      <c r="J40" s="267"/>
      <c r="K40" s="183"/>
      <c r="L40" s="110"/>
      <c r="M40" s="147"/>
      <c r="N40" s="53"/>
      <c r="O40" s="53"/>
      <c r="P40" s="74"/>
      <c r="Q40" s="53"/>
      <c r="R40" s="53"/>
      <c r="S40" s="181"/>
      <c r="T40" s="53"/>
      <c r="U40" s="53"/>
      <c r="V40" s="105"/>
      <c r="W40" s="196">
        <v>78</v>
      </c>
      <c r="X40" s="54"/>
      <c r="Y40" s="54"/>
    </row>
    <row r="41" spans="1:25" s="34" customFormat="1" ht="12.75">
      <c r="A41" s="636">
        <v>34</v>
      </c>
      <c r="B41" s="821" t="s">
        <v>933</v>
      </c>
      <c r="C41" s="38">
        <v>24594</v>
      </c>
      <c r="D41" s="406" t="s">
        <v>439</v>
      </c>
      <c r="E41" s="260" t="s">
        <v>516</v>
      </c>
      <c r="F41" s="419" t="s">
        <v>155</v>
      </c>
      <c r="G41" s="904">
        <f>H41+J41+L41+M41+Q41+W41</f>
        <v>159</v>
      </c>
      <c r="H41" s="197"/>
      <c r="I41" s="187"/>
      <c r="J41" s="267"/>
      <c r="K41" s="183"/>
      <c r="L41" s="110"/>
      <c r="M41" s="147"/>
      <c r="N41" s="53"/>
      <c r="O41" s="53"/>
      <c r="P41" s="74"/>
      <c r="Q41" s="53">
        <v>65</v>
      </c>
      <c r="R41" s="53"/>
      <c r="S41" s="181"/>
      <c r="T41" s="53"/>
      <c r="U41" s="53"/>
      <c r="V41" s="105"/>
      <c r="W41" s="196">
        <v>94</v>
      </c>
      <c r="X41" s="54"/>
      <c r="Y41" s="54"/>
    </row>
    <row r="42" spans="1:25" s="34" customFormat="1" ht="12.75">
      <c r="A42" s="636">
        <v>35</v>
      </c>
      <c r="B42" s="854" t="s">
        <v>256</v>
      </c>
      <c r="C42" s="53">
        <v>76094</v>
      </c>
      <c r="D42" s="623" t="s">
        <v>177</v>
      </c>
      <c r="E42" s="912" t="s">
        <v>7</v>
      </c>
      <c r="F42" s="673" t="s">
        <v>155</v>
      </c>
      <c r="G42" s="904">
        <f>H42+J42+L42+Q42</f>
        <v>159</v>
      </c>
      <c r="H42" s="197">
        <v>64</v>
      </c>
      <c r="I42" s="187"/>
      <c r="J42" s="183"/>
      <c r="K42" s="183"/>
      <c r="L42" s="147">
        <v>95</v>
      </c>
      <c r="M42" s="110">
        <v>71</v>
      </c>
      <c r="N42" s="53"/>
      <c r="O42" s="53"/>
      <c r="P42" s="74"/>
      <c r="Q42" s="53"/>
      <c r="R42" s="53"/>
      <c r="S42" s="181"/>
      <c r="T42" s="53"/>
      <c r="U42" s="53"/>
      <c r="V42" s="105"/>
      <c r="W42" s="196"/>
      <c r="X42" s="54"/>
      <c r="Y42" s="54"/>
    </row>
    <row r="43" spans="1:25" s="34" customFormat="1" ht="12.75">
      <c r="A43" s="636">
        <v>36</v>
      </c>
      <c r="B43" s="643" t="s">
        <v>928</v>
      </c>
      <c r="C43" s="62">
        <v>83047</v>
      </c>
      <c r="D43" s="885" t="s">
        <v>795</v>
      </c>
      <c r="E43" s="915" t="s">
        <v>8</v>
      </c>
      <c r="F43" s="419" t="s">
        <v>113</v>
      </c>
      <c r="G43" s="904">
        <f>H43+J43+L43+M43+Q43+P43+R43+S43+I43+K43+N43+W43</f>
        <v>155</v>
      </c>
      <c r="H43" s="197"/>
      <c r="I43" s="187"/>
      <c r="J43" s="267"/>
      <c r="K43" s="259">
        <v>78</v>
      </c>
      <c r="L43" s="110"/>
      <c r="M43" s="147"/>
      <c r="N43" s="53">
        <v>37</v>
      </c>
      <c r="O43" s="53"/>
      <c r="P43" s="74"/>
      <c r="Q43" s="53"/>
      <c r="R43" s="53"/>
      <c r="S43" s="181"/>
      <c r="T43" s="53"/>
      <c r="U43" s="53"/>
      <c r="V43" s="105">
        <v>29</v>
      </c>
      <c r="W43" s="196">
        <v>40</v>
      </c>
      <c r="X43" s="54"/>
      <c r="Y43" s="54"/>
    </row>
    <row r="44" spans="1:25" s="34" customFormat="1" ht="12.75">
      <c r="A44" s="636">
        <v>37</v>
      </c>
      <c r="B44" s="639" t="s">
        <v>875</v>
      </c>
      <c r="C44" s="53">
        <v>113742</v>
      </c>
      <c r="D44" s="623" t="s">
        <v>876</v>
      </c>
      <c r="E44" s="909" t="s">
        <v>176</v>
      </c>
      <c r="F44" s="590" t="s">
        <v>155</v>
      </c>
      <c r="G44" s="904">
        <f>H44+J44+L44+M44+Q44+P44+R44+S44+I44+K44+O44+T44+N44+U44</f>
        <v>154</v>
      </c>
      <c r="H44" s="197"/>
      <c r="I44" s="187"/>
      <c r="J44" s="267"/>
      <c r="K44" s="183"/>
      <c r="L44" s="110"/>
      <c r="M44" s="147"/>
      <c r="N44" s="53"/>
      <c r="O44" s="57">
        <v>56</v>
      </c>
      <c r="P44" s="74"/>
      <c r="Q44" s="53"/>
      <c r="R44" s="53"/>
      <c r="S44" s="181"/>
      <c r="T44" s="53"/>
      <c r="U44" s="57">
        <v>98</v>
      </c>
      <c r="V44" s="105"/>
      <c r="W44" s="196"/>
      <c r="X44" s="54"/>
      <c r="Y44" s="54"/>
    </row>
    <row r="45" spans="1:25" ht="12.75">
      <c r="A45" s="636">
        <v>38</v>
      </c>
      <c r="B45" s="854" t="s">
        <v>187</v>
      </c>
      <c r="C45" s="53">
        <v>76087</v>
      </c>
      <c r="D45" s="623" t="s">
        <v>238</v>
      </c>
      <c r="E45" s="912" t="s">
        <v>7</v>
      </c>
      <c r="F45" s="673" t="s">
        <v>155</v>
      </c>
      <c r="G45" s="904">
        <f>H45+J45+L45+Q45</f>
        <v>153</v>
      </c>
      <c r="H45" s="197">
        <v>66</v>
      </c>
      <c r="I45" s="187"/>
      <c r="J45" s="183"/>
      <c r="K45" s="183"/>
      <c r="L45" s="147">
        <v>87</v>
      </c>
      <c r="M45" s="110">
        <v>86</v>
      </c>
      <c r="N45" s="53"/>
      <c r="O45" s="53"/>
      <c r="P45" s="74"/>
      <c r="Q45" s="53"/>
      <c r="R45" s="53"/>
      <c r="S45" s="181"/>
      <c r="T45" s="53"/>
      <c r="U45" s="53"/>
      <c r="V45" s="105"/>
      <c r="W45" s="196"/>
      <c r="X45" s="20"/>
      <c r="Y45" s="20"/>
    </row>
    <row r="46" spans="1:25" ht="12.75">
      <c r="A46" s="636">
        <v>39</v>
      </c>
      <c r="B46" s="638" t="s">
        <v>816</v>
      </c>
      <c r="C46" s="38">
        <v>60515</v>
      </c>
      <c r="D46" s="406" t="s">
        <v>469</v>
      </c>
      <c r="E46" s="260" t="s">
        <v>1</v>
      </c>
      <c r="F46" s="419" t="s">
        <v>155</v>
      </c>
      <c r="G46" s="904">
        <f>H46+J46+L46+M46+Q46+T46</f>
        <v>148</v>
      </c>
      <c r="H46" s="197"/>
      <c r="I46" s="187"/>
      <c r="J46" s="267"/>
      <c r="K46" s="183"/>
      <c r="L46" s="110"/>
      <c r="M46" s="147"/>
      <c r="N46" s="53"/>
      <c r="O46" s="53"/>
      <c r="P46" s="74"/>
      <c r="Q46" s="53">
        <v>53</v>
      </c>
      <c r="R46" s="53"/>
      <c r="S46" s="181"/>
      <c r="T46" s="53">
        <v>95</v>
      </c>
      <c r="U46" s="53"/>
      <c r="V46" s="105"/>
      <c r="W46" s="196"/>
      <c r="X46" s="20"/>
      <c r="Y46" s="20"/>
    </row>
    <row r="47" spans="1:25" ht="12.75">
      <c r="A47" s="636">
        <v>40</v>
      </c>
      <c r="B47" s="821" t="s">
        <v>943</v>
      </c>
      <c r="C47" s="38">
        <v>61253</v>
      </c>
      <c r="D47" s="406" t="s">
        <v>444</v>
      </c>
      <c r="E47" s="260" t="s">
        <v>520</v>
      </c>
      <c r="F47" s="419" t="s">
        <v>155</v>
      </c>
      <c r="G47" s="904">
        <f>H47+J47+L47+M47+Q47+T47+V47</f>
        <v>147</v>
      </c>
      <c r="H47" s="197"/>
      <c r="I47" s="187"/>
      <c r="J47" s="267"/>
      <c r="K47" s="183"/>
      <c r="L47" s="110"/>
      <c r="M47" s="147"/>
      <c r="N47" s="53"/>
      <c r="O47" s="53"/>
      <c r="P47" s="74"/>
      <c r="Q47" s="53">
        <v>56</v>
      </c>
      <c r="R47" s="53"/>
      <c r="S47" s="181"/>
      <c r="T47" s="53">
        <v>51</v>
      </c>
      <c r="U47" s="53"/>
      <c r="V47" s="105">
        <v>40</v>
      </c>
      <c r="W47" s="196">
        <v>16</v>
      </c>
      <c r="X47" s="20"/>
      <c r="Y47" s="20"/>
    </row>
    <row r="48" spans="1:25" ht="12.75">
      <c r="A48" s="636">
        <v>41</v>
      </c>
      <c r="B48" s="637" t="s">
        <v>757</v>
      </c>
      <c r="C48" s="478">
        <v>109610</v>
      </c>
      <c r="D48" s="480" t="s">
        <v>758</v>
      </c>
      <c r="E48" s="911" t="s">
        <v>548</v>
      </c>
      <c r="F48" s="485" t="s">
        <v>113</v>
      </c>
      <c r="G48" s="904">
        <f>H48+J48+L48+M48+Q48+P48+R48+S48+I48+T48</f>
        <v>146</v>
      </c>
      <c r="H48" s="197"/>
      <c r="I48" s="459">
        <v>57</v>
      </c>
      <c r="J48" s="267"/>
      <c r="K48" s="183"/>
      <c r="L48" s="110"/>
      <c r="M48" s="147"/>
      <c r="N48" s="53"/>
      <c r="O48" s="53"/>
      <c r="P48" s="74">
        <v>28</v>
      </c>
      <c r="Q48" s="53"/>
      <c r="R48" s="53"/>
      <c r="S48" s="181"/>
      <c r="T48" s="53">
        <v>61</v>
      </c>
      <c r="U48" s="53"/>
      <c r="V48" s="105"/>
      <c r="W48" s="196"/>
      <c r="X48" s="20"/>
      <c r="Y48" s="20"/>
    </row>
    <row r="49" spans="1:25" ht="12.75">
      <c r="A49" s="636">
        <v>42</v>
      </c>
      <c r="B49" s="821" t="s">
        <v>937</v>
      </c>
      <c r="C49" s="62">
        <v>62076</v>
      </c>
      <c r="D49" s="507" t="s">
        <v>768</v>
      </c>
      <c r="E49" s="915" t="s">
        <v>8</v>
      </c>
      <c r="F49" s="419" t="s">
        <v>155</v>
      </c>
      <c r="G49" s="904">
        <f>H49+J49+L49+M49+Q49+P49+R49+S49+I49+K49+W49</f>
        <v>144</v>
      </c>
      <c r="H49" s="197"/>
      <c r="I49" s="187"/>
      <c r="J49" s="267"/>
      <c r="K49" s="259">
        <v>62</v>
      </c>
      <c r="L49" s="110"/>
      <c r="M49" s="147"/>
      <c r="N49" s="53"/>
      <c r="O49" s="53"/>
      <c r="P49" s="74"/>
      <c r="Q49" s="53"/>
      <c r="R49" s="53"/>
      <c r="S49" s="181"/>
      <c r="T49" s="53"/>
      <c r="U49" s="53"/>
      <c r="V49" s="105"/>
      <c r="W49" s="196">
        <v>82</v>
      </c>
      <c r="X49" s="20"/>
      <c r="Y49" s="20"/>
    </row>
    <row r="50" spans="1:25" ht="12.75">
      <c r="A50" s="636">
        <v>43</v>
      </c>
      <c r="B50" s="260" t="s">
        <v>476</v>
      </c>
      <c r="C50" s="38">
        <v>108943</v>
      </c>
      <c r="D50" s="406" t="s">
        <v>477</v>
      </c>
      <c r="E50" s="260" t="s">
        <v>1</v>
      </c>
      <c r="F50" s="419" t="s">
        <v>113</v>
      </c>
      <c r="G50" s="904">
        <f>H50+J50+L50+M50+Q50+T50</f>
        <v>141</v>
      </c>
      <c r="H50" s="187"/>
      <c r="I50" s="187"/>
      <c r="J50" s="267"/>
      <c r="K50" s="183"/>
      <c r="L50" s="110"/>
      <c r="M50" s="147"/>
      <c r="N50" s="53"/>
      <c r="O50" s="53"/>
      <c r="P50" s="74"/>
      <c r="Q50" s="53">
        <v>71</v>
      </c>
      <c r="R50" s="53"/>
      <c r="S50" s="181"/>
      <c r="T50" s="53">
        <v>70</v>
      </c>
      <c r="U50" s="53"/>
      <c r="V50" s="105"/>
      <c r="W50" s="196"/>
      <c r="X50" s="20"/>
      <c r="Y50" s="20"/>
    </row>
    <row r="51" spans="1:25" ht="12.75">
      <c r="A51" s="636">
        <v>44</v>
      </c>
      <c r="B51" s="821" t="s">
        <v>969</v>
      </c>
      <c r="C51" s="478">
        <v>29741</v>
      </c>
      <c r="D51" s="480">
        <v>2848</v>
      </c>
      <c r="E51" s="917" t="s">
        <v>754</v>
      </c>
      <c r="F51" s="485" t="s">
        <v>155</v>
      </c>
      <c r="G51" s="904">
        <f>H51+J51+L51+M51+Q51+P51+R51+S51+I51+W51</f>
        <v>140</v>
      </c>
      <c r="H51" s="187"/>
      <c r="I51" s="459">
        <v>75</v>
      </c>
      <c r="J51" s="267"/>
      <c r="K51" s="183"/>
      <c r="L51" s="110"/>
      <c r="M51" s="147"/>
      <c r="N51" s="53"/>
      <c r="O51" s="53"/>
      <c r="P51" s="74"/>
      <c r="Q51" s="53"/>
      <c r="R51" s="53"/>
      <c r="S51" s="181"/>
      <c r="T51" s="53"/>
      <c r="U51" s="53"/>
      <c r="V51" s="105"/>
      <c r="W51" s="196">
        <v>65</v>
      </c>
      <c r="X51" s="20"/>
      <c r="Y51" s="20"/>
    </row>
    <row r="52" spans="1:25" ht="12.75">
      <c r="A52" s="636">
        <v>45</v>
      </c>
      <c r="B52" s="642" t="s">
        <v>325</v>
      </c>
      <c r="C52" s="123">
        <v>93340</v>
      </c>
      <c r="D52" s="884" t="s">
        <v>326</v>
      </c>
      <c r="E52" s="909" t="s">
        <v>7</v>
      </c>
      <c r="F52" s="620" t="s">
        <v>113</v>
      </c>
      <c r="G52" s="904">
        <f>H52+J52+L52+M52+Q52</f>
        <v>136</v>
      </c>
      <c r="H52" s="459">
        <v>67</v>
      </c>
      <c r="I52" s="187"/>
      <c r="J52" s="267"/>
      <c r="K52" s="183"/>
      <c r="L52" s="110"/>
      <c r="M52" s="110">
        <v>69</v>
      </c>
      <c r="N52" s="53"/>
      <c r="O52" s="53"/>
      <c r="P52" s="74"/>
      <c r="Q52" s="53"/>
      <c r="R52" s="53"/>
      <c r="S52" s="181"/>
      <c r="T52" s="53"/>
      <c r="U52" s="53"/>
      <c r="V52" s="105"/>
      <c r="W52" s="196"/>
      <c r="X52" s="20"/>
      <c r="Y52" s="20"/>
    </row>
    <row r="53" spans="1:25" ht="12.75">
      <c r="A53" s="636">
        <v>46</v>
      </c>
      <c r="B53" s="637" t="s">
        <v>575</v>
      </c>
      <c r="C53" s="478">
        <v>109424</v>
      </c>
      <c r="D53" s="792" t="s">
        <v>741</v>
      </c>
      <c r="E53" s="910" t="s">
        <v>0</v>
      </c>
      <c r="F53" s="483" t="s">
        <v>155</v>
      </c>
      <c r="G53" s="904">
        <f>H53+J53+L53+M53+Q53+P53+R53+S53+I53</f>
        <v>130</v>
      </c>
      <c r="H53" s="187"/>
      <c r="I53" s="459">
        <v>84</v>
      </c>
      <c r="J53" s="267"/>
      <c r="K53" s="183"/>
      <c r="L53" s="110"/>
      <c r="M53" s="147"/>
      <c r="N53" s="53"/>
      <c r="O53" s="53"/>
      <c r="P53" s="74">
        <v>46</v>
      </c>
      <c r="Q53" s="53"/>
      <c r="R53" s="53"/>
      <c r="S53" s="181"/>
      <c r="T53" s="53"/>
      <c r="U53" s="53"/>
      <c r="V53" s="105"/>
      <c r="W53" s="196"/>
      <c r="X53" s="20"/>
      <c r="Y53" s="20"/>
    </row>
    <row r="54" spans="1:25" ht="12.75">
      <c r="A54" s="636">
        <v>47</v>
      </c>
      <c r="B54" s="821" t="s">
        <v>948</v>
      </c>
      <c r="C54" s="486">
        <v>92304</v>
      </c>
      <c r="D54" s="792" t="s">
        <v>91</v>
      </c>
      <c r="E54" s="910" t="s">
        <v>0</v>
      </c>
      <c r="F54" s="490" t="s">
        <v>113</v>
      </c>
      <c r="G54" s="904">
        <f>H54+J54+L54+M54+Q54+P54+R54+S54+I54+W54</f>
        <v>130</v>
      </c>
      <c r="H54" s="187"/>
      <c r="I54" s="459">
        <v>25</v>
      </c>
      <c r="J54" s="267"/>
      <c r="K54" s="183"/>
      <c r="L54" s="110"/>
      <c r="M54" s="147"/>
      <c r="N54" s="53"/>
      <c r="O54" s="53"/>
      <c r="P54" s="74">
        <v>68</v>
      </c>
      <c r="Q54" s="53"/>
      <c r="R54" s="53"/>
      <c r="S54" s="181"/>
      <c r="T54" s="53"/>
      <c r="U54" s="53"/>
      <c r="V54" s="105"/>
      <c r="W54" s="196">
        <v>37</v>
      </c>
      <c r="X54" s="20"/>
      <c r="Y54" s="20"/>
    </row>
    <row r="55" spans="1:25" ht="12.75">
      <c r="A55" s="636">
        <v>48</v>
      </c>
      <c r="B55" s="821" t="s">
        <v>975</v>
      </c>
      <c r="C55" s="38">
        <v>24373</v>
      </c>
      <c r="D55" s="406" t="s">
        <v>452</v>
      </c>
      <c r="E55" s="260" t="s">
        <v>34</v>
      </c>
      <c r="F55" s="419" t="s">
        <v>155</v>
      </c>
      <c r="G55" s="904">
        <f>H55+J55+L55+M55+Q55+W55</f>
        <v>123</v>
      </c>
      <c r="H55" s="187"/>
      <c r="I55" s="187"/>
      <c r="J55" s="267"/>
      <c r="K55" s="183"/>
      <c r="L55" s="110"/>
      <c r="M55" s="147"/>
      <c r="N55" s="53"/>
      <c r="O55" s="53"/>
      <c r="P55" s="74"/>
      <c r="Q55" s="53">
        <v>36</v>
      </c>
      <c r="R55" s="53"/>
      <c r="S55" s="181"/>
      <c r="T55" s="53"/>
      <c r="U55" s="53"/>
      <c r="V55" s="105"/>
      <c r="W55" s="196">
        <v>87</v>
      </c>
      <c r="X55" s="20"/>
      <c r="Y55" s="20"/>
    </row>
    <row r="56" spans="1:25" ht="12.75">
      <c r="A56" s="636">
        <v>49</v>
      </c>
      <c r="B56" s="642" t="s">
        <v>328</v>
      </c>
      <c r="C56" s="123">
        <v>110970</v>
      </c>
      <c r="D56" s="884" t="s">
        <v>185</v>
      </c>
      <c r="E56" s="909" t="s">
        <v>7</v>
      </c>
      <c r="F56" s="620" t="s">
        <v>113</v>
      </c>
      <c r="G56" s="904">
        <f>H56+J56+L56+M56+Q56</f>
        <v>123</v>
      </c>
      <c r="H56" s="459">
        <v>46</v>
      </c>
      <c r="I56" s="187"/>
      <c r="J56" s="267"/>
      <c r="K56" s="183"/>
      <c r="L56" s="110"/>
      <c r="M56" s="110">
        <v>77</v>
      </c>
      <c r="N56" s="53"/>
      <c r="O56" s="53"/>
      <c r="P56" s="52"/>
      <c r="Q56" s="52"/>
      <c r="R56" s="53"/>
      <c r="S56" s="181"/>
      <c r="T56" s="53"/>
      <c r="U56" s="53"/>
      <c r="V56" s="105"/>
      <c r="W56" s="196"/>
      <c r="X56" s="20"/>
      <c r="Y56" s="20"/>
    </row>
    <row r="57" spans="1:25" ht="12.75">
      <c r="A57" s="636">
        <v>50</v>
      </c>
      <c r="B57" s="260" t="s">
        <v>612</v>
      </c>
      <c r="C57" s="421">
        <v>24542</v>
      </c>
      <c r="D57" s="406" t="s">
        <v>613</v>
      </c>
      <c r="E57" s="418" t="s">
        <v>516</v>
      </c>
      <c r="F57" s="419" t="s">
        <v>155</v>
      </c>
      <c r="G57" s="904">
        <f>H57+J57+L57+M57+Q57+P57+R57</f>
        <v>118</v>
      </c>
      <c r="H57" s="187"/>
      <c r="I57" s="187"/>
      <c r="J57" s="267"/>
      <c r="K57" s="183"/>
      <c r="L57" s="110"/>
      <c r="M57" s="147"/>
      <c r="N57" s="53"/>
      <c r="O57" s="53"/>
      <c r="P57" s="53">
        <v>74</v>
      </c>
      <c r="Q57" s="53">
        <v>44</v>
      </c>
      <c r="R57" s="53"/>
      <c r="S57" s="181"/>
      <c r="T57" s="53"/>
      <c r="U57" s="53"/>
      <c r="V57" s="105"/>
      <c r="W57" s="196"/>
      <c r="X57" s="20"/>
      <c r="Y57" s="20"/>
    </row>
    <row r="58" spans="1:25" ht="12.75">
      <c r="A58" s="636">
        <v>51</v>
      </c>
      <c r="B58" s="260" t="s">
        <v>387</v>
      </c>
      <c r="C58" s="38">
        <v>54213</v>
      </c>
      <c r="D58" s="406" t="s">
        <v>388</v>
      </c>
      <c r="E58" s="260" t="s">
        <v>6</v>
      </c>
      <c r="F58" s="419" t="s">
        <v>514</v>
      </c>
      <c r="G58" s="904">
        <f>H58+J58+L58+M58+Q58</f>
        <v>117</v>
      </c>
      <c r="H58" s="187"/>
      <c r="I58" s="187"/>
      <c r="J58" s="267"/>
      <c r="K58" s="183"/>
      <c r="L58" s="110"/>
      <c r="M58" s="147"/>
      <c r="N58" s="53"/>
      <c r="O58" s="53"/>
      <c r="P58" s="74"/>
      <c r="Q58" s="53">
        <v>117</v>
      </c>
      <c r="R58" s="53"/>
      <c r="S58" s="181"/>
      <c r="T58" s="53"/>
      <c r="U58" s="53"/>
      <c r="V58" s="105"/>
      <c r="W58" s="196"/>
      <c r="X58" s="20"/>
      <c r="Y58" s="20"/>
    </row>
    <row r="59" spans="1:25" ht="12.75">
      <c r="A59" s="636">
        <v>52</v>
      </c>
      <c r="B59" s="821" t="s">
        <v>945</v>
      </c>
      <c r="C59" s="478">
        <v>29797</v>
      </c>
      <c r="D59" s="480">
        <v>3485</v>
      </c>
      <c r="E59" s="917" t="s">
        <v>754</v>
      </c>
      <c r="F59" s="485" t="s">
        <v>155</v>
      </c>
      <c r="G59" s="904">
        <f>H59+J59+L59+M59+Q59+P59+R59+S59+I59+W59</f>
        <v>117</v>
      </c>
      <c r="H59" s="187"/>
      <c r="I59" s="459">
        <v>68</v>
      </c>
      <c r="J59" s="267"/>
      <c r="K59" s="183"/>
      <c r="L59" s="110"/>
      <c r="M59" s="147"/>
      <c r="N59" s="53"/>
      <c r="O59" s="53"/>
      <c r="P59" s="74"/>
      <c r="Q59" s="53"/>
      <c r="R59" s="53"/>
      <c r="S59" s="181"/>
      <c r="T59" s="53"/>
      <c r="U59" s="53"/>
      <c r="V59" s="105"/>
      <c r="W59" s="196">
        <v>49</v>
      </c>
      <c r="X59" s="20"/>
      <c r="Y59" s="20"/>
    </row>
    <row r="60" spans="1:25" ht="12.75">
      <c r="A60" s="636">
        <v>53</v>
      </c>
      <c r="B60" s="848" t="s">
        <v>642</v>
      </c>
      <c r="C60" s="450">
        <v>75359</v>
      </c>
      <c r="D60" s="502" t="s">
        <v>86</v>
      </c>
      <c r="E60" s="918" t="s">
        <v>9</v>
      </c>
      <c r="F60" s="512" t="s">
        <v>155</v>
      </c>
      <c r="G60" s="904">
        <f>H60+J60+L60+M60+Q60+P60+R60+S60</f>
        <v>114</v>
      </c>
      <c r="H60" s="187"/>
      <c r="I60" s="187"/>
      <c r="J60" s="267"/>
      <c r="K60" s="183"/>
      <c r="L60" s="110"/>
      <c r="M60" s="147"/>
      <c r="N60" s="53"/>
      <c r="O60" s="53"/>
      <c r="P60" s="74"/>
      <c r="Q60" s="53"/>
      <c r="R60" s="53"/>
      <c r="S60" s="454">
        <v>114</v>
      </c>
      <c r="T60" s="53"/>
      <c r="U60" s="53"/>
      <c r="V60" s="105"/>
      <c r="W60" s="196"/>
      <c r="X60" s="20"/>
      <c r="Y60" s="20"/>
    </row>
    <row r="61" spans="1:25" ht="12.75">
      <c r="A61" s="636">
        <v>54</v>
      </c>
      <c r="B61" s="872" t="s">
        <v>108</v>
      </c>
      <c r="C61" s="269">
        <v>16078</v>
      </c>
      <c r="D61" s="886" t="s">
        <v>138</v>
      </c>
      <c r="E61" s="914" t="s">
        <v>42</v>
      </c>
      <c r="F61" s="874" t="s">
        <v>134</v>
      </c>
      <c r="G61" s="904">
        <f>H61+J61+L61+M61+Q61</f>
        <v>114</v>
      </c>
      <c r="H61" s="195"/>
      <c r="I61" s="107"/>
      <c r="J61" s="267">
        <v>114</v>
      </c>
      <c r="K61" s="185"/>
      <c r="L61" s="112"/>
      <c r="M61" s="110"/>
      <c r="N61" s="53"/>
      <c r="O61" s="53"/>
      <c r="P61" s="74"/>
      <c r="Q61" s="53"/>
      <c r="R61" s="53"/>
      <c r="S61" s="182"/>
      <c r="T61" s="53"/>
      <c r="U61" s="53"/>
      <c r="V61" s="105"/>
      <c r="W61" s="196"/>
      <c r="X61" s="20"/>
      <c r="Y61" s="20"/>
    </row>
    <row r="62" spans="1:25" ht="12.75">
      <c r="A62" s="636">
        <v>55</v>
      </c>
      <c r="B62" s="639" t="s">
        <v>906</v>
      </c>
      <c r="C62" s="53">
        <v>127679</v>
      </c>
      <c r="D62" s="623" t="s">
        <v>894</v>
      </c>
      <c r="E62" s="909" t="s">
        <v>176</v>
      </c>
      <c r="F62" s="590" t="s">
        <v>155</v>
      </c>
      <c r="G62" s="904">
        <f>H62+J62+L62+M62+Q62+P62+R62+S62+I62+K62+O62+T62+N62+U62</f>
        <v>113</v>
      </c>
      <c r="H62" s="197"/>
      <c r="I62" s="187"/>
      <c r="J62" s="267"/>
      <c r="K62" s="183"/>
      <c r="L62" s="110"/>
      <c r="M62" s="147"/>
      <c r="N62" s="53"/>
      <c r="O62" s="57"/>
      <c r="P62" s="74"/>
      <c r="Q62" s="53"/>
      <c r="R62" s="53"/>
      <c r="S62" s="181"/>
      <c r="T62" s="53"/>
      <c r="U62" s="57">
        <v>113</v>
      </c>
      <c r="V62" s="105"/>
      <c r="W62" s="196"/>
      <c r="X62" s="20"/>
      <c r="Y62" s="20"/>
    </row>
    <row r="63" spans="1:25" ht="12.75">
      <c r="A63" s="636">
        <v>56</v>
      </c>
      <c r="B63" s="639" t="s">
        <v>882</v>
      </c>
      <c r="C63" s="53">
        <v>103654</v>
      </c>
      <c r="D63" s="623" t="s">
        <v>883</v>
      </c>
      <c r="E63" s="919" t="s">
        <v>5</v>
      </c>
      <c r="F63" s="590" t="s">
        <v>113</v>
      </c>
      <c r="G63" s="904">
        <f>H63+J63+L63+M63+Q63+P63+R63+S63+I63+K63+O63+T63+N63+U63</f>
        <v>110</v>
      </c>
      <c r="H63" s="197"/>
      <c r="I63" s="187"/>
      <c r="J63" s="267"/>
      <c r="K63" s="183"/>
      <c r="L63" s="110"/>
      <c r="M63" s="147"/>
      <c r="N63" s="53"/>
      <c r="O63" s="57">
        <v>98</v>
      </c>
      <c r="P63" s="74"/>
      <c r="Q63" s="53"/>
      <c r="R63" s="53"/>
      <c r="S63" s="181"/>
      <c r="T63" s="53"/>
      <c r="U63" s="57">
        <v>12</v>
      </c>
      <c r="V63" s="105"/>
      <c r="W63" s="196"/>
      <c r="X63" s="20"/>
      <c r="Y63" s="20"/>
    </row>
    <row r="64" spans="1:25" ht="12.75">
      <c r="A64" s="636">
        <v>57</v>
      </c>
      <c r="B64" s="858" t="s">
        <v>149</v>
      </c>
      <c r="C64" s="270">
        <v>16042</v>
      </c>
      <c r="D64" s="886" t="s">
        <v>150</v>
      </c>
      <c r="E64" s="914" t="s">
        <v>42</v>
      </c>
      <c r="F64" s="864" t="s">
        <v>134</v>
      </c>
      <c r="G64" s="904">
        <f>H64+J64+L64+M64+Q64</f>
        <v>110</v>
      </c>
      <c r="H64" s="195"/>
      <c r="I64" s="107"/>
      <c r="J64" s="267">
        <v>110</v>
      </c>
      <c r="K64" s="183"/>
      <c r="L64" s="110"/>
      <c r="M64" s="110"/>
      <c r="N64" s="53"/>
      <c r="O64" s="53"/>
      <c r="P64" s="74"/>
      <c r="Q64" s="53"/>
      <c r="R64" s="53"/>
      <c r="S64" s="181"/>
      <c r="T64" s="53"/>
      <c r="U64" s="53"/>
      <c r="V64" s="105"/>
      <c r="W64" s="196"/>
      <c r="X64" s="20"/>
      <c r="Y64" s="20"/>
    </row>
    <row r="65" spans="1:25" ht="12.75">
      <c r="A65" s="636">
        <v>58</v>
      </c>
      <c r="B65" s="642" t="s">
        <v>860</v>
      </c>
      <c r="C65" s="123">
        <v>21767</v>
      </c>
      <c r="D65" s="503">
        <v>248</v>
      </c>
      <c r="E65" s="919" t="s">
        <v>7</v>
      </c>
      <c r="F65" s="620" t="s">
        <v>155</v>
      </c>
      <c r="G65" s="904">
        <f>H65+J65+L65+M65+Q65+P65+R65+S65+I65+K65+O65+T65+N65+U65</f>
        <v>108</v>
      </c>
      <c r="H65" s="197"/>
      <c r="I65" s="187"/>
      <c r="J65" s="267"/>
      <c r="K65" s="183"/>
      <c r="L65" s="110"/>
      <c r="M65" s="147"/>
      <c r="N65" s="53"/>
      <c r="O65" s="57">
        <v>0</v>
      </c>
      <c r="P65" s="74"/>
      <c r="Q65" s="53"/>
      <c r="R65" s="53"/>
      <c r="S65" s="181"/>
      <c r="T65" s="53"/>
      <c r="U65" s="57">
        <v>108</v>
      </c>
      <c r="V65" s="105"/>
      <c r="W65" s="196"/>
      <c r="X65" s="20"/>
      <c r="Y65" s="20"/>
    </row>
    <row r="66" spans="1:25" ht="12.75">
      <c r="A66" s="636">
        <v>59</v>
      </c>
      <c r="B66" s="853" t="s">
        <v>534</v>
      </c>
      <c r="C66" s="415">
        <v>234218</v>
      </c>
      <c r="D66" s="508">
        <v>82039</v>
      </c>
      <c r="E66" s="920" t="s">
        <v>546</v>
      </c>
      <c r="F66" s="699" t="s">
        <v>514</v>
      </c>
      <c r="G66" s="904">
        <f>H66+J66+L66+M66+Q66+P66+R66</f>
        <v>108</v>
      </c>
      <c r="H66" s="197"/>
      <c r="I66" s="187"/>
      <c r="J66" s="267"/>
      <c r="K66" s="183"/>
      <c r="L66" s="110"/>
      <c r="M66" s="147"/>
      <c r="N66" s="53"/>
      <c r="O66" s="53"/>
      <c r="P66" s="74"/>
      <c r="Q66" s="53"/>
      <c r="R66" s="416">
        <v>108</v>
      </c>
      <c r="S66" s="181"/>
      <c r="T66" s="53"/>
      <c r="U66" s="53"/>
      <c r="V66" s="105"/>
      <c r="W66" s="196"/>
      <c r="X66" s="20"/>
      <c r="Y66" s="20"/>
    </row>
    <row r="67" spans="1:25" ht="12.75">
      <c r="A67" s="636">
        <v>60</v>
      </c>
      <c r="B67" s="849" t="s">
        <v>146</v>
      </c>
      <c r="C67" s="371">
        <v>82723</v>
      </c>
      <c r="D67" s="885">
        <v>71</v>
      </c>
      <c r="E67" s="913" t="s">
        <v>109</v>
      </c>
      <c r="F67" s="866" t="s">
        <v>134</v>
      </c>
      <c r="G67" s="904">
        <f>H67+J67+L67+M67+Q67+N67</f>
        <v>107</v>
      </c>
      <c r="H67" s="197"/>
      <c r="I67" s="187"/>
      <c r="J67" s="267">
        <v>45</v>
      </c>
      <c r="K67" s="183"/>
      <c r="L67" s="110"/>
      <c r="M67" s="147"/>
      <c r="N67" s="270">
        <v>62</v>
      </c>
      <c r="O67" s="53"/>
      <c r="P67" s="74"/>
      <c r="Q67" s="53"/>
      <c r="R67" s="53"/>
      <c r="S67" s="181"/>
      <c r="T67" s="53"/>
      <c r="U67" s="53"/>
      <c r="V67" s="105"/>
      <c r="W67" s="196"/>
      <c r="X67" s="20"/>
      <c r="Y67" s="20"/>
    </row>
    <row r="68" spans="1:25" ht="12.75">
      <c r="A68" s="636">
        <v>61</v>
      </c>
      <c r="B68" s="260" t="s">
        <v>486</v>
      </c>
      <c r="C68" s="38">
        <v>62610</v>
      </c>
      <c r="D68" s="406" t="s">
        <v>487</v>
      </c>
      <c r="E68" s="260" t="s">
        <v>6</v>
      </c>
      <c r="F68" s="419" t="s">
        <v>113</v>
      </c>
      <c r="G68" s="904">
        <f>H68+J68+L68+M68+Q68</f>
        <v>107</v>
      </c>
      <c r="H68" s="197"/>
      <c r="I68" s="187"/>
      <c r="J68" s="267"/>
      <c r="K68" s="183"/>
      <c r="L68" s="110"/>
      <c r="M68" s="147"/>
      <c r="N68" s="53"/>
      <c r="O68" s="53"/>
      <c r="P68" s="74"/>
      <c r="Q68" s="53">
        <v>107</v>
      </c>
      <c r="R68" s="53"/>
      <c r="S68" s="181"/>
      <c r="T68" s="53"/>
      <c r="U68" s="53"/>
      <c r="V68" s="105"/>
      <c r="W68" s="196"/>
      <c r="X68" s="20"/>
      <c r="Y68" s="20"/>
    </row>
    <row r="69" spans="1:25" ht="12.75">
      <c r="A69" s="636">
        <v>62</v>
      </c>
      <c r="B69" s="856" t="s">
        <v>169</v>
      </c>
      <c r="C69" s="270">
        <v>72074</v>
      </c>
      <c r="D69" s="886" t="s">
        <v>142</v>
      </c>
      <c r="E69" s="914" t="s">
        <v>42</v>
      </c>
      <c r="F69" s="864" t="s">
        <v>134</v>
      </c>
      <c r="G69" s="904">
        <f>H69+J69+L69+M69+Q69</f>
        <v>106</v>
      </c>
      <c r="H69" s="197"/>
      <c r="I69" s="187"/>
      <c r="J69" s="268">
        <v>106</v>
      </c>
      <c r="K69" s="183"/>
      <c r="L69" s="110"/>
      <c r="M69" s="110"/>
      <c r="N69" s="53"/>
      <c r="O69" s="53"/>
      <c r="P69" s="74"/>
      <c r="Q69" s="53"/>
      <c r="R69" s="53"/>
      <c r="S69" s="181"/>
      <c r="T69" s="53"/>
      <c r="U69" s="53"/>
      <c r="V69" s="105"/>
      <c r="W69" s="196"/>
      <c r="X69" s="20"/>
      <c r="Y69" s="20"/>
    </row>
    <row r="70" spans="1:25" ht="12.75">
      <c r="A70" s="636">
        <v>63</v>
      </c>
      <c r="B70" s="851" t="s">
        <v>103</v>
      </c>
      <c r="C70" s="123">
        <v>68347</v>
      </c>
      <c r="D70" s="884" t="s">
        <v>96</v>
      </c>
      <c r="E70" s="912" t="s">
        <v>7</v>
      </c>
      <c r="F70" s="673" t="s">
        <v>155</v>
      </c>
      <c r="G70" s="904">
        <f>H70+J70+L70+M70+Q70</f>
        <v>105</v>
      </c>
      <c r="H70" s="195"/>
      <c r="I70" s="107"/>
      <c r="J70" s="183"/>
      <c r="K70" s="183"/>
      <c r="L70" s="147">
        <v>105</v>
      </c>
      <c r="M70" s="110"/>
      <c r="N70" s="53"/>
      <c r="O70" s="53"/>
      <c r="P70" s="74"/>
      <c r="Q70" s="53"/>
      <c r="R70" s="53"/>
      <c r="S70" s="181"/>
      <c r="T70" s="53"/>
      <c r="U70" s="53"/>
      <c r="V70" s="105"/>
      <c r="W70" s="196"/>
      <c r="X70" s="20"/>
      <c r="Y70" s="20"/>
    </row>
    <row r="71" spans="1:25" ht="12.75">
      <c r="A71" s="636">
        <v>64</v>
      </c>
      <c r="B71" s="848" t="s">
        <v>675</v>
      </c>
      <c r="C71" s="450">
        <v>75348</v>
      </c>
      <c r="D71" s="502" t="s">
        <v>78</v>
      </c>
      <c r="E71" s="918" t="s">
        <v>9</v>
      </c>
      <c r="F71" s="512" t="s">
        <v>155</v>
      </c>
      <c r="G71" s="904">
        <f>H71+J71+L71+M71+Q71+P71+R71+S71</f>
        <v>104</v>
      </c>
      <c r="H71" s="197"/>
      <c r="I71" s="187"/>
      <c r="J71" s="267"/>
      <c r="K71" s="183"/>
      <c r="L71" s="110"/>
      <c r="M71" s="147"/>
      <c r="N71" s="53"/>
      <c r="O71" s="53"/>
      <c r="P71" s="74"/>
      <c r="Q71" s="53"/>
      <c r="R71" s="53"/>
      <c r="S71" s="454">
        <v>104</v>
      </c>
      <c r="T71" s="53"/>
      <c r="U71" s="53"/>
      <c r="V71" s="105"/>
      <c r="W71" s="196"/>
      <c r="X71" s="20"/>
      <c r="Y71" s="20"/>
    </row>
    <row r="72" spans="1:25" ht="12.75">
      <c r="A72" s="636">
        <v>65</v>
      </c>
      <c r="B72" s="643" t="s">
        <v>1012</v>
      </c>
      <c r="C72" s="87" t="s">
        <v>773</v>
      </c>
      <c r="D72" s="885" t="s">
        <v>358</v>
      </c>
      <c r="E72" s="915" t="s">
        <v>8</v>
      </c>
      <c r="F72" s="419" t="s">
        <v>155</v>
      </c>
      <c r="G72" s="904">
        <f>H72+J72+L72+M72+Q72+P72+R72+S72+I72+K72+N72</f>
        <v>104</v>
      </c>
      <c r="H72" s="197"/>
      <c r="I72" s="187"/>
      <c r="J72" s="267"/>
      <c r="K72" s="259">
        <v>70</v>
      </c>
      <c r="L72" s="110"/>
      <c r="M72" s="147"/>
      <c r="N72" s="53">
        <v>34</v>
      </c>
      <c r="O72" s="53"/>
      <c r="P72" s="74"/>
      <c r="Q72" s="53"/>
      <c r="R72" s="53"/>
      <c r="S72" s="181"/>
      <c r="T72" s="53"/>
      <c r="U72" s="53"/>
      <c r="V72" s="105"/>
      <c r="W72" s="196"/>
      <c r="X72" s="20"/>
      <c r="Y72" s="20"/>
    </row>
    <row r="73" spans="1:25" ht="12.75">
      <c r="A73" s="636">
        <v>66</v>
      </c>
      <c r="B73" s="637" t="s">
        <v>560</v>
      </c>
      <c r="C73" s="478">
        <v>21234</v>
      </c>
      <c r="D73" s="480" t="s">
        <v>561</v>
      </c>
      <c r="E73" s="917" t="s">
        <v>2</v>
      </c>
      <c r="F73" s="485" t="s">
        <v>155</v>
      </c>
      <c r="G73" s="904">
        <f>H73+J73+L73+M73+Q73+P73+R73+S73+I73</f>
        <v>104</v>
      </c>
      <c r="H73" s="197"/>
      <c r="I73" s="459">
        <v>68</v>
      </c>
      <c r="J73" s="267"/>
      <c r="K73" s="183"/>
      <c r="L73" s="110"/>
      <c r="M73" s="147"/>
      <c r="N73" s="53"/>
      <c r="O73" s="53"/>
      <c r="P73" s="74">
        <v>36</v>
      </c>
      <c r="Q73" s="53"/>
      <c r="R73" s="53"/>
      <c r="S73" s="181"/>
      <c r="T73" s="53"/>
      <c r="U73" s="53"/>
      <c r="V73" s="105"/>
      <c r="W73" s="196"/>
      <c r="X73" s="20"/>
      <c r="Y73" s="20"/>
    </row>
    <row r="74" spans="1:25" ht="12.75">
      <c r="A74" s="636">
        <v>67</v>
      </c>
      <c r="B74" s="821" t="s">
        <v>980</v>
      </c>
      <c r="C74" s="420">
        <v>68480</v>
      </c>
      <c r="D74" s="890">
        <v>20022</v>
      </c>
      <c r="E74" s="921" t="s">
        <v>34</v>
      </c>
      <c r="F74" s="630" t="s">
        <v>155</v>
      </c>
      <c r="G74" s="904">
        <f>H74+J74+L74+M74+Q74+P74+R74+S74+I74+K74+O74+V74</f>
        <v>102</v>
      </c>
      <c r="H74" s="197"/>
      <c r="I74" s="187"/>
      <c r="J74" s="267"/>
      <c r="K74" s="183"/>
      <c r="L74" s="110"/>
      <c r="M74" s="147"/>
      <c r="N74" s="53"/>
      <c r="O74" s="53"/>
      <c r="P74" s="74"/>
      <c r="Q74" s="53"/>
      <c r="R74" s="53"/>
      <c r="S74" s="181"/>
      <c r="T74" s="53"/>
      <c r="U74" s="53"/>
      <c r="V74" s="683">
        <v>102</v>
      </c>
      <c r="W74" s="196">
        <v>102</v>
      </c>
      <c r="X74" s="20"/>
      <c r="Y74" s="20"/>
    </row>
    <row r="75" spans="1:25" ht="12.75">
      <c r="A75" s="636">
        <v>68</v>
      </c>
      <c r="B75" s="260" t="s">
        <v>422</v>
      </c>
      <c r="C75" s="38">
        <v>82336</v>
      </c>
      <c r="D75" s="406" t="s">
        <v>423</v>
      </c>
      <c r="E75" s="260" t="s">
        <v>6</v>
      </c>
      <c r="F75" s="419" t="s">
        <v>113</v>
      </c>
      <c r="G75" s="904">
        <f>H75+J75+L75+M75+Q75</f>
        <v>100</v>
      </c>
      <c r="H75" s="197"/>
      <c r="I75" s="187"/>
      <c r="J75" s="267"/>
      <c r="K75" s="183"/>
      <c r="L75" s="110"/>
      <c r="M75" s="147"/>
      <c r="N75" s="53"/>
      <c r="O75" s="53"/>
      <c r="P75" s="74"/>
      <c r="Q75" s="53">
        <v>100</v>
      </c>
      <c r="R75" s="53"/>
      <c r="S75" s="181"/>
      <c r="T75" s="53"/>
      <c r="U75" s="53"/>
      <c r="V75" s="105"/>
      <c r="W75" s="196"/>
      <c r="X75" s="20"/>
      <c r="Y75" s="20"/>
    </row>
    <row r="76" spans="1:25" ht="12.75">
      <c r="A76" s="636">
        <v>69</v>
      </c>
      <c r="B76" s="862" t="s">
        <v>323</v>
      </c>
      <c r="C76" s="654">
        <v>110531</v>
      </c>
      <c r="D76" s="891" t="s">
        <v>324</v>
      </c>
      <c r="E76" s="922" t="s">
        <v>176</v>
      </c>
      <c r="F76" s="869" t="s">
        <v>155</v>
      </c>
      <c r="G76" s="904">
        <f>H76+J76+L76+M76+Q76</f>
        <v>99</v>
      </c>
      <c r="H76" s="279">
        <v>99</v>
      </c>
      <c r="I76" s="187"/>
      <c r="J76" s="267"/>
      <c r="K76" s="183"/>
      <c r="L76" s="110"/>
      <c r="M76" s="110">
        <v>0</v>
      </c>
      <c r="N76" s="53"/>
      <c r="O76" s="53"/>
      <c r="P76" s="102"/>
      <c r="Q76" s="102"/>
      <c r="R76" s="98"/>
      <c r="S76" s="181"/>
      <c r="T76" s="53"/>
      <c r="U76" s="53"/>
      <c r="V76" s="105"/>
      <c r="W76" s="196"/>
      <c r="X76" s="20"/>
      <c r="Y76" s="20"/>
    </row>
    <row r="77" spans="1:25" ht="12.75">
      <c r="A77" s="636">
        <v>70</v>
      </c>
      <c r="B77" s="851" t="s">
        <v>241</v>
      </c>
      <c r="C77" s="64" t="s">
        <v>242</v>
      </c>
      <c r="D77" s="506" t="s">
        <v>243</v>
      </c>
      <c r="E77" s="912" t="s">
        <v>7</v>
      </c>
      <c r="F77" s="673" t="s">
        <v>113</v>
      </c>
      <c r="G77" s="904">
        <f>H77+J77+L77+M77+Q77</f>
        <v>99</v>
      </c>
      <c r="H77" s="195"/>
      <c r="I77" s="107"/>
      <c r="J77" s="183"/>
      <c r="K77" s="183"/>
      <c r="L77" s="147">
        <v>99</v>
      </c>
      <c r="M77" s="110"/>
      <c r="N77" s="53"/>
      <c r="O77" s="53"/>
      <c r="P77" s="74"/>
      <c r="Q77" s="53"/>
      <c r="R77" s="53"/>
      <c r="S77" s="181"/>
      <c r="T77" s="53"/>
      <c r="U77" s="53"/>
      <c r="V77" s="105"/>
      <c r="W77" s="196"/>
      <c r="X77" s="20"/>
      <c r="Y77" s="20"/>
    </row>
    <row r="78" spans="1:25" ht="12.75">
      <c r="A78" s="636">
        <v>71</v>
      </c>
      <c r="B78" s="821" t="s">
        <v>930</v>
      </c>
      <c r="C78" s="708">
        <v>54113</v>
      </c>
      <c r="D78" s="724" t="s">
        <v>931</v>
      </c>
      <c r="E78" s="923" t="s">
        <v>6</v>
      </c>
      <c r="F78" s="713"/>
      <c r="G78" s="904">
        <f>H78+J78+L78+M78+Q78+P78+R78+S78+I78+K78+O78+V78+W78</f>
        <v>99</v>
      </c>
      <c r="H78" s="197"/>
      <c r="I78" s="187"/>
      <c r="J78" s="267"/>
      <c r="K78" s="183"/>
      <c r="L78" s="110"/>
      <c r="M78" s="147"/>
      <c r="N78" s="53"/>
      <c r="O78" s="53"/>
      <c r="P78" s="74"/>
      <c r="Q78" s="53"/>
      <c r="R78" s="53"/>
      <c r="S78" s="181"/>
      <c r="T78" s="53"/>
      <c r="U78" s="53"/>
      <c r="V78" s="105"/>
      <c r="W78" s="736">
        <v>99</v>
      </c>
      <c r="X78" s="20"/>
      <c r="Y78" s="20"/>
    </row>
    <row r="79" spans="1:25" ht="12.75">
      <c r="A79" s="636">
        <v>72</v>
      </c>
      <c r="B79" s="848" t="s">
        <v>714</v>
      </c>
      <c r="C79" s="450">
        <v>85530</v>
      </c>
      <c r="D79" s="502" t="s">
        <v>679</v>
      </c>
      <c r="E79" s="918" t="s">
        <v>9</v>
      </c>
      <c r="F79" s="512" t="s">
        <v>113</v>
      </c>
      <c r="G79" s="904">
        <f>H79+J79+L79+M79+Q79+P79+R79+S79</f>
        <v>98</v>
      </c>
      <c r="H79" s="197"/>
      <c r="I79" s="187"/>
      <c r="J79" s="267"/>
      <c r="K79" s="183"/>
      <c r="L79" s="110"/>
      <c r="M79" s="147"/>
      <c r="N79" s="53"/>
      <c r="O79" s="53"/>
      <c r="P79" s="74"/>
      <c r="Q79" s="53"/>
      <c r="R79" s="53"/>
      <c r="S79" s="454">
        <v>98</v>
      </c>
      <c r="T79" s="53"/>
      <c r="U79" s="53"/>
      <c r="V79" s="105"/>
      <c r="W79" s="196"/>
      <c r="X79" s="20"/>
      <c r="Y79" s="20"/>
    </row>
    <row r="80" spans="1:25" ht="12.75">
      <c r="A80" s="636">
        <v>73</v>
      </c>
      <c r="B80" s="260" t="s">
        <v>465</v>
      </c>
      <c r="C80" s="38">
        <v>93688</v>
      </c>
      <c r="D80" s="406" t="s">
        <v>466</v>
      </c>
      <c r="E80" s="260" t="s">
        <v>1</v>
      </c>
      <c r="F80" s="419" t="s">
        <v>113</v>
      </c>
      <c r="G80" s="904">
        <f>H80+J80+L80+M80+Q80+T80</f>
        <v>98</v>
      </c>
      <c r="H80" s="197"/>
      <c r="I80" s="187"/>
      <c r="J80" s="267"/>
      <c r="K80" s="183"/>
      <c r="L80" s="110"/>
      <c r="M80" s="147"/>
      <c r="N80" s="53"/>
      <c r="O80" s="53"/>
      <c r="P80" s="74"/>
      <c r="Q80" s="53">
        <v>74</v>
      </c>
      <c r="R80" s="53"/>
      <c r="S80" s="181"/>
      <c r="T80" s="53">
        <v>24</v>
      </c>
      <c r="U80" s="53"/>
      <c r="V80" s="105"/>
      <c r="W80" s="196"/>
      <c r="X80" s="20"/>
      <c r="Y80" s="20"/>
    </row>
    <row r="81" spans="1:25" ht="12.75">
      <c r="A81" s="636">
        <v>74</v>
      </c>
      <c r="B81" s="847" t="s">
        <v>308</v>
      </c>
      <c r="C81" s="371">
        <v>109427</v>
      </c>
      <c r="D81" s="885">
        <v>2049</v>
      </c>
      <c r="E81" s="913" t="s">
        <v>109</v>
      </c>
      <c r="F81" s="866" t="s">
        <v>134</v>
      </c>
      <c r="G81" s="904">
        <f>H81+J81+L81+M81+Q81+N81</f>
        <v>97</v>
      </c>
      <c r="H81" s="197"/>
      <c r="I81" s="187"/>
      <c r="J81" s="267">
        <v>25</v>
      </c>
      <c r="K81" s="183"/>
      <c r="L81" s="110"/>
      <c r="M81" s="147"/>
      <c r="N81" s="270">
        <v>72</v>
      </c>
      <c r="O81" s="53"/>
      <c r="P81" s="52"/>
      <c r="Q81" s="52"/>
      <c r="R81" s="53"/>
      <c r="S81" s="181"/>
      <c r="T81" s="53"/>
      <c r="U81" s="53"/>
      <c r="V81" s="105"/>
      <c r="W81" s="196"/>
      <c r="X81" s="20"/>
      <c r="Y81" s="20"/>
    </row>
    <row r="82" spans="1:25" ht="12.75">
      <c r="A82" s="636">
        <v>75</v>
      </c>
      <c r="B82" s="260" t="s">
        <v>413</v>
      </c>
      <c r="C82" s="38">
        <v>121272</v>
      </c>
      <c r="D82" s="406" t="s">
        <v>414</v>
      </c>
      <c r="E82" s="260" t="s">
        <v>518</v>
      </c>
      <c r="F82" s="419" t="s">
        <v>155</v>
      </c>
      <c r="G82" s="904">
        <f>H82+J82+L82+M82+Q82</f>
        <v>97</v>
      </c>
      <c r="H82" s="197"/>
      <c r="I82" s="187"/>
      <c r="J82" s="267"/>
      <c r="K82" s="183"/>
      <c r="L82" s="110"/>
      <c r="M82" s="147"/>
      <c r="N82" s="53"/>
      <c r="O82" s="53"/>
      <c r="P82" s="74"/>
      <c r="Q82" s="53">
        <v>97</v>
      </c>
      <c r="R82" s="53"/>
      <c r="S82" s="181"/>
      <c r="T82" s="53"/>
      <c r="U82" s="53"/>
      <c r="V82" s="105"/>
      <c r="W82" s="196"/>
      <c r="X82" s="20"/>
      <c r="Y82" s="20"/>
    </row>
    <row r="83" spans="1:25" ht="12.75">
      <c r="A83" s="636">
        <v>76</v>
      </c>
      <c r="B83" s="643" t="s">
        <v>769</v>
      </c>
      <c r="C83" s="62">
        <v>16121</v>
      </c>
      <c r="D83" s="507" t="s">
        <v>770</v>
      </c>
      <c r="E83" s="915" t="s">
        <v>42</v>
      </c>
      <c r="F83" s="419" t="s">
        <v>155</v>
      </c>
      <c r="G83" s="904">
        <f>K83</f>
        <v>97</v>
      </c>
      <c r="H83" s="197"/>
      <c r="I83" s="187"/>
      <c r="J83" s="267">
        <v>78</v>
      </c>
      <c r="K83" s="259">
        <v>97</v>
      </c>
      <c r="L83" s="110"/>
      <c r="M83" s="147"/>
      <c r="N83" s="53"/>
      <c r="O83" s="53"/>
      <c r="P83" s="74"/>
      <c r="Q83" s="53"/>
      <c r="R83" s="53"/>
      <c r="S83" s="181"/>
      <c r="T83" s="53"/>
      <c r="U83" s="53"/>
      <c r="V83" s="105"/>
      <c r="W83" s="196"/>
      <c r="X83" s="20"/>
      <c r="Y83" s="20"/>
    </row>
    <row r="84" spans="1:25" ht="12.75">
      <c r="A84" s="636">
        <v>77</v>
      </c>
      <c r="B84" s="260" t="s">
        <v>372</v>
      </c>
      <c r="C84" s="38">
        <v>110351</v>
      </c>
      <c r="D84" s="406" t="s">
        <v>373</v>
      </c>
      <c r="E84" s="260" t="s">
        <v>6</v>
      </c>
      <c r="F84" s="419" t="s">
        <v>113</v>
      </c>
      <c r="G84" s="904">
        <f>H84+J84+L84+M84+Q84</f>
        <v>95</v>
      </c>
      <c r="H84" s="197"/>
      <c r="I84" s="187"/>
      <c r="J84" s="267"/>
      <c r="K84" s="183"/>
      <c r="L84" s="110"/>
      <c r="M84" s="147"/>
      <c r="N84" s="53"/>
      <c r="O84" s="53"/>
      <c r="P84" s="74"/>
      <c r="Q84" s="53">
        <v>95</v>
      </c>
      <c r="R84" s="53"/>
      <c r="S84" s="181"/>
      <c r="T84" s="53"/>
      <c r="U84" s="53"/>
      <c r="V84" s="105"/>
      <c r="W84" s="196"/>
      <c r="X84" s="20"/>
      <c r="Y84" s="20"/>
    </row>
    <row r="85" spans="1:25" ht="12.75">
      <c r="A85" s="636">
        <v>78</v>
      </c>
      <c r="B85" s="858" t="s">
        <v>140</v>
      </c>
      <c r="C85" s="270">
        <v>83114</v>
      </c>
      <c r="D85" s="886" t="s">
        <v>141</v>
      </c>
      <c r="E85" s="914" t="s">
        <v>42</v>
      </c>
      <c r="F85" s="864" t="s">
        <v>134</v>
      </c>
      <c r="G85" s="904">
        <f>H85+J85+L85+M85+Q85</f>
        <v>95</v>
      </c>
      <c r="H85" s="200"/>
      <c r="I85" s="189"/>
      <c r="J85" s="268">
        <v>95</v>
      </c>
      <c r="K85" s="185"/>
      <c r="L85" s="112"/>
      <c r="M85" s="110"/>
      <c r="N85" s="53"/>
      <c r="O85" s="53"/>
      <c r="P85" s="52"/>
      <c r="Q85" s="52"/>
      <c r="R85" s="53"/>
      <c r="S85" s="181"/>
      <c r="T85" s="53"/>
      <c r="U85" s="53"/>
      <c r="V85" s="105"/>
      <c r="W85" s="196"/>
      <c r="X85" s="20"/>
      <c r="Y85" s="20"/>
    </row>
    <row r="86" spans="1:25" ht="12.75">
      <c r="A86" s="636">
        <v>79</v>
      </c>
      <c r="B86" s="851" t="s">
        <v>280</v>
      </c>
      <c r="C86" s="123">
        <v>94352</v>
      </c>
      <c r="D86" s="884" t="s">
        <v>104</v>
      </c>
      <c r="E86" s="912" t="s">
        <v>7</v>
      </c>
      <c r="F86" s="673" t="s">
        <v>113</v>
      </c>
      <c r="G86" s="904">
        <f>H86+J86+L86+M86+Q86</f>
        <v>94</v>
      </c>
      <c r="H86" s="195"/>
      <c r="I86" s="107"/>
      <c r="J86" s="184"/>
      <c r="K86" s="185"/>
      <c r="L86" s="147">
        <v>94</v>
      </c>
      <c r="M86" s="110"/>
      <c r="N86" s="53"/>
      <c r="O86" s="52"/>
      <c r="P86" s="52"/>
      <c r="Q86" s="52"/>
      <c r="R86" s="53"/>
      <c r="S86" s="181"/>
      <c r="T86" s="53"/>
      <c r="U86" s="53"/>
      <c r="V86" s="105"/>
      <c r="W86" s="196"/>
      <c r="X86" s="20"/>
      <c r="Y86" s="20"/>
    </row>
    <row r="87" spans="1:25" ht="12.75">
      <c r="A87" s="636">
        <v>80</v>
      </c>
      <c r="B87" s="847" t="s">
        <v>305</v>
      </c>
      <c r="C87" s="269">
        <v>102363</v>
      </c>
      <c r="D87" s="892" t="s">
        <v>306</v>
      </c>
      <c r="E87" s="924" t="s">
        <v>109</v>
      </c>
      <c r="F87" s="865" t="s">
        <v>132</v>
      </c>
      <c r="G87" s="904">
        <f>H87+J87+L87+M87+Q87</f>
        <v>94</v>
      </c>
      <c r="H87" s="200"/>
      <c r="I87" s="189"/>
      <c r="J87" s="267">
        <v>94</v>
      </c>
      <c r="K87" s="185"/>
      <c r="L87" s="112"/>
      <c r="M87" s="111"/>
      <c r="N87" s="72"/>
      <c r="O87" s="102"/>
      <c r="P87" s="52"/>
      <c r="Q87" s="52"/>
      <c r="R87" s="53"/>
      <c r="S87" s="181"/>
      <c r="T87" s="53"/>
      <c r="U87" s="53"/>
      <c r="V87" s="105"/>
      <c r="W87" s="196"/>
      <c r="X87" s="20"/>
      <c r="Y87" s="20"/>
    </row>
    <row r="88" spans="1:25" ht="12.75">
      <c r="A88" s="636">
        <v>81</v>
      </c>
      <c r="B88" s="821" t="s">
        <v>959</v>
      </c>
      <c r="C88" s="708">
        <v>69149</v>
      </c>
      <c r="D88" s="724" t="s">
        <v>960</v>
      </c>
      <c r="E88" s="923" t="s">
        <v>754</v>
      </c>
      <c r="F88" s="713" t="s">
        <v>134</v>
      </c>
      <c r="G88" s="904">
        <f>H88+J88+L88+M88+Q88+P88+R88+S88+I88+K88+O88+V88+W88</f>
        <v>94</v>
      </c>
      <c r="H88" s="197"/>
      <c r="I88" s="187"/>
      <c r="J88" s="267"/>
      <c r="K88" s="183"/>
      <c r="L88" s="110"/>
      <c r="M88" s="147"/>
      <c r="N88" s="53"/>
      <c r="O88" s="53"/>
      <c r="P88" s="74"/>
      <c r="Q88" s="53"/>
      <c r="R88" s="53"/>
      <c r="S88" s="181"/>
      <c r="T88" s="53"/>
      <c r="U88" s="53"/>
      <c r="V88" s="105"/>
      <c r="W88" s="736">
        <v>94</v>
      </c>
      <c r="X88" s="20"/>
      <c r="Y88" s="20"/>
    </row>
    <row r="89" spans="1:25" ht="12.75">
      <c r="A89" s="636">
        <v>82</v>
      </c>
      <c r="B89" s="637" t="s">
        <v>552</v>
      </c>
      <c r="C89" s="478">
        <v>110248</v>
      </c>
      <c r="D89" s="792" t="s">
        <v>747</v>
      </c>
      <c r="E89" s="910" t="s">
        <v>0</v>
      </c>
      <c r="F89" s="483" t="s">
        <v>113</v>
      </c>
      <c r="G89" s="904">
        <f>H89+J89+L89+M89+Q89+P89+R89+S89+I89</f>
        <v>94</v>
      </c>
      <c r="H89" s="197"/>
      <c r="I89" s="459">
        <v>24</v>
      </c>
      <c r="J89" s="267"/>
      <c r="K89" s="183"/>
      <c r="L89" s="110"/>
      <c r="M89" s="147"/>
      <c r="N89" s="53"/>
      <c r="O89" s="53"/>
      <c r="P89" s="74">
        <v>70</v>
      </c>
      <c r="Q89" s="53"/>
      <c r="R89" s="53"/>
      <c r="S89" s="181"/>
      <c r="T89" s="53"/>
      <c r="U89" s="53"/>
      <c r="V89" s="105"/>
      <c r="W89" s="196"/>
      <c r="X89" s="20"/>
      <c r="Y89" s="20"/>
    </row>
    <row r="90" spans="1:25" ht="12.75">
      <c r="A90" s="636">
        <v>83</v>
      </c>
      <c r="B90" s="848" t="s">
        <v>655</v>
      </c>
      <c r="C90" s="450">
        <v>87121</v>
      </c>
      <c r="D90" s="502" t="s">
        <v>656</v>
      </c>
      <c r="E90" s="918" t="s">
        <v>9</v>
      </c>
      <c r="F90" s="512" t="s">
        <v>155</v>
      </c>
      <c r="G90" s="904">
        <f>H90+J90+L90+M90+Q90+P90+R90+S90</f>
        <v>93</v>
      </c>
      <c r="H90" s="197"/>
      <c r="I90" s="187"/>
      <c r="J90" s="267"/>
      <c r="K90" s="183"/>
      <c r="L90" s="110"/>
      <c r="M90" s="147"/>
      <c r="N90" s="53"/>
      <c r="O90" s="53"/>
      <c r="P90" s="74"/>
      <c r="Q90" s="53"/>
      <c r="R90" s="53"/>
      <c r="S90" s="454">
        <v>93</v>
      </c>
      <c r="T90" s="53"/>
      <c r="U90" s="53"/>
      <c r="V90" s="105"/>
      <c r="W90" s="196"/>
      <c r="X90" s="20"/>
      <c r="Y90" s="20"/>
    </row>
    <row r="91" spans="1:25" ht="12.75">
      <c r="A91" s="636">
        <v>84</v>
      </c>
      <c r="B91" s="849" t="s">
        <v>363</v>
      </c>
      <c r="C91" s="371">
        <v>11392</v>
      </c>
      <c r="D91" s="885">
        <v>11683</v>
      </c>
      <c r="E91" s="913" t="s">
        <v>107</v>
      </c>
      <c r="F91" s="866" t="s">
        <v>134</v>
      </c>
      <c r="G91" s="904">
        <f>H91+J91+L91+M91+Q91+N91</f>
        <v>93</v>
      </c>
      <c r="H91" s="197"/>
      <c r="I91" s="187"/>
      <c r="J91" s="267">
        <v>35</v>
      </c>
      <c r="K91" s="183"/>
      <c r="L91" s="110"/>
      <c r="M91" s="147"/>
      <c r="N91" s="270">
        <v>58</v>
      </c>
      <c r="O91" s="53"/>
      <c r="P91" s="52"/>
      <c r="Q91" s="52"/>
      <c r="R91" s="53"/>
      <c r="S91" s="181"/>
      <c r="T91" s="53">
        <v>0</v>
      </c>
      <c r="U91" s="53"/>
      <c r="V91" s="105"/>
      <c r="W91" s="196"/>
      <c r="X91" s="20"/>
      <c r="Y91" s="20"/>
    </row>
    <row r="92" spans="1:25" ht="12.75">
      <c r="A92" s="636">
        <v>85</v>
      </c>
      <c r="B92" s="639" t="s">
        <v>880</v>
      </c>
      <c r="C92" s="53">
        <v>21769</v>
      </c>
      <c r="D92" s="623" t="s">
        <v>881</v>
      </c>
      <c r="E92" s="919" t="s">
        <v>7</v>
      </c>
      <c r="F92" s="590" t="s">
        <v>155</v>
      </c>
      <c r="G92" s="904">
        <f>H92+J92+L92+M92+Q92+P92+R92+S92+I92+K92+O92</f>
        <v>93</v>
      </c>
      <c r="H92" s="197"/>
      <c r="I92" s="187"/>
      <c r="J92" s="267"/>
      <c r="K92" s="183"/>
      <c r="L92" s="110"/>
      <c r="M92" s="147"/>
      <c r="N92" s="53"/>
      <c r="O92" s="57">
        <v>93</v>
      </c>
      <c r="P92" s="74"/>
      <c r="Q92" s="53"/>
      <c r="R92" s="53"/>
      <c r="S92" s="181"/>
      <c r="T92" s="53"/>
      <c r="U92" s="53"/>
      <c r="V92" s="105"/>
      <c r="W92" s="196"/>
      <c r="X92" s="20"/>
      <c r="Y92" s="20"/>
    </row>
    <row r="93" spans="1:25" ht="12.75">
      <c r="A93" s="636">
        <v>86</v>
      </c>
      <c r="B93" s="639" t="s">
        <v>873</v>
      </c>
      <c r="C93" s="123">
        <v>128075</v>
      </c>
      <c r="D93" s="884" t="s">
        <v>874</v>
      </c>
      <c r="E93" s="909" t="s">
        <v>5</v>
      </c>
      <c r="F93" s="590" t="s">
        <v>155</v>
      </c>
      <c r="G93" s="904">
        <f>H93+J93+L93+M93+Q93+P93+R93+S93+I93+K93+O93+T93+N93+U93</f>
        <v>93</v>
      </c>
      <c r="H93" s="197"/>
      <c r="I93" s="187"/>
      <c r="J93" s="267"/>
      <c r="K93" s="183"/>
      <c r="L93" s="110"/>
      <c r="M93" s="147"/>
      <c r="N93" s="53"/>
      <c r="O93" s="57">
        <v>58</v>
      </c>
      <c r="P93" s="74"/>
      <c r="Q93" s="53"/>
      <c r="R93" s="53"/>
      <c r="S93" s="181"/>
      <c r="T93" s="53"/>
      <c r="U93" s="57">
        <v>35</v>
      </c>
      <c r="V93" s="105"/>
      <c r="W93" s="196"/>
      <c r="X93" s="20"/>
      <c r="Y93" s="20"/>
    </row>
    <row r="94" spans="1:25" ht="12.75">
      <c r="A94" s="636">
        <v>87</v>
      </c>
      <c r="B94" s="858" t="s">
        <v>317</v>
      </c>
      <c r="C94" s="270">
        <v>121714</v>
      </c>
      <c r="D94" s="888">
        <v>2710</v>
      </c>
      <c r="E94" s="914" t="s">
        <v>42</v>
      </c>
      <c r="F94" s="864" t="s">
        <v>132</v>
      </c>
      <c r="G94" s="904">
        <f>H94+J94+L94+M94+Q94</f>
        <v>93</v>
      </c>
      <c r="H94" s="200"/>
      <c r="I94" s="189"/>
      <c r="J94" s="268">
        <v>93</v>
      </c>
      <c r="K94" s="185"/>
      <c r="L94" s="112"/>
      <c r="M94" s="110"/>
      <c r="N94" s="53"/>
      <c r="O94" s="53"/>
      <c r="P94" s="52"/>
      <c r="Q94" s="52"/>
      <c r="R94" s="53"/>
      <c r="S94" s="181"/>
      <c r="T94" s="53"/>
      <c r="U94" s="53"/>
      <c r="V94" s="105"/>
      <c r="W94" s="196"/>
      <c r="X94" s="20"/>
      <c r="Y94" s="20"/>
    </row>
    <row r="95" spans="1:25" ht="12.75">
      <c r="A95" s="636">
        <v>88</v>
      </c>
      <c r="B95" s="821" t="s">
        <v>847</v>
      </c>
      <c r="C95" s="708">
        <v>24592</v>
      </c>
      <c r="D95" s="724" t="s">
        <v>935</v>
      </c>
      <c r="E95" s="923" t="s">
        <v>516</v>
      </c>
      <c r="F95" s="713"/>
      <c r="G95" s="904">
        <f>H95+J95+L95+M95+Q95+P95+R95+S95+I95+K95+O95+V95+W95</f>
        <v>91</v>
      </c>
      <c r="H95" s="197"/>
      <c r="I95" s="187"/>
      <c r="J95" s="267"/>
      <c r="K95" s="183"/>
      <c r="L95" s="110"/>
      <c r="M95" s="147"/>
      <c r="N95" s="53"/>
      <c r="O95" s="53"/>
      <c r="P95" s="74"/>
      <c r="Q95" s="53"/>
      <c r="R95" s="53"/>
      <c r="S95" s="181"/>
      <c r="T95" s="53"/>
      <c r="U95" s="53"/>
      <c r="V95" s="105"/>
      <c r="W95" s="736">
        <v>91</v>
      </c>
      <c r="X95" s="20"/>
      <c r="Y95" s="20"/>
    </row>
    <row r="96" spans="1:25" ht="12.75">
      <c r="A96" s="636">
        <v>89</v>
      </c>
      <c r="B96" s="644" t="s">
        <v>759</v>
      </c>
      <c r="C96" s="471">
        <v>118777</v>
      </c>
      <c r="D96" s="792" t="s">
        <v>95</v>
      </c>
      <c r="E96" s="911" t="s">
        <v>7</v>
      </c>
      <c r="F96" s="483" t="s">
        <v>113</v>
      </c>
      <c r="G96" s="904">
        <f>H96+J96+L96+M96+Q96+P96+R96+S96+I96</f>
        <v>91</v>
      </c>
      <c r="H96" s="197"/>
      <c r="I96" s="459">
        <v>91</v>
      </c>
      <c r="J96" s="267"/>
      <c r="K96" s="183"/>
      <c r="L96" s="110"/>
      <c r="M96" s="147"/>
      <c r="N96" s="53"/>
      <c r="O96" s="53"/>
      <c r="P96" s="74"/>
      <c r="Q96" s="53"/>
      <c r="R96" s="53"/>
      <c r="S96" s="181"/>
      <c r="T96" s="53"/>
      <c r="U96" s="53"/>
      <c r="V96" s="105"/>
      <c r="W96" s="196"/>
      <c r="X96" s="20"/>
      <c r="Y96" s="20"/>
    </row>
    <row r="97" spans="1:25" ht="12.75">
      <c r="A97" s="636">
        <v>90</v>
      </c>
      <c r="B97" s="260" t="s">
        <v>445</v>
      </c>
      <c r="C97" s="38">
        <v>94376</v>
      </c>
      <c r="D97" s="406" t="s">
        <v>446</v>
      </c>
      <c r="E97" s="260" t="s">
        <v>6</v>
      </c>
      <c r="F97" s="419" t="s">
        <v>113</v>
      </c>
      <c r="G97" s="904">
        <f>H97+J97+L97+M97+Q97</f>
        <v>91</v>
      </c>
      <c r="H97" s="197"/>
      <c r="I97" s="187"/>
      <c r="J97" s="267"/>
      <c r="K97" s="183"/>
      <c r="L97" s="110"/>
      <c r="M97" s="147"/>
      <c r="N97" s="53"/>
      <c r="O97" s="53"/>
      <c r="P97" s="74"/>
      <c r="Q97" s="53">
        <v>91</v>
      </c>
      <c r="R97" s="53"/>
      <c r="S97" s="181"/>
      <c r="T97" s="53"/>
      <c r="U97" s="53"/>
      <c r="V97" s="105"/>
      <c r="W97" s="196"/>
      <c r="X97" s="20"/>
      <c r="Y97" s="20"/>
    </row>
    <row r="98" spans="1:25" ht="12.75">
      <c r="A98" s="636">
        <v>91</v>
      </c>
      <c r="B98" s="849" t="s">
        <v>145</v>
      </c>
      <c r="C98" s="371">
        <v>16229</v>
      </c>
      <c r="D98" s="885">
        <v>702</v>
      </c>
      <c r="E98" s="913" t="s">
        <v>42</v>
      </c>
      <c r="F98" s="866" t="s">
        <v>134</v>
      </c>
      <c r="G98" s="904">
        <f>H98+J98+L98+M98+Q98+N98</f>
        <v>91</v>
      </c>
      <c r="H98" s="197"/>
      <c r="I98" s="187"/>
      <c r="J98" s="314">
        <v>91</v>
      </c>
      <c r="K98" s="183"/>
      <c r="L98" s="110"/>
      <c r="M98" s="110"/>
      <c r="N98" s="270">
        <v>0</v>
      </c>
      <c r="O98" s="53"/>
      <c r="P98" s="52"/>
      <c r="Q98" s="52"/>
      <c r="R98" s="53"/>
      <c r="S98" s="181"/>
      <c r="T98" s="53"/>
      <c r="U98" s="53"/>
      <c r="V98" s="105"/>
      <c r="W98" s="196"/>
      <c r="X98" s="20"/>
      <c r="Y98" s="20"/>
    </row>
    <row r="99" spans="1:25" ht="12.75">
      <c r="A99" s="636">
        <v>92</v>
      </c>
      <c r="B99" s="849" t="s">
        <v>360</v>
      </c>
      <c r="C99" s="371">
        <v>62098</v>
      </c>
      <c r="D99" s="885" t="s">
        <v>137</v>
      </c>
      <c r="E99" s="913" t="s">
        <v>8</v>
      </c>
      <c r="F99" s="866" t="s">
        <v>134</v>
      </c>
      <c r="G99" s="904">
        <f>H99+J99+L99+M99+Q99+N99</f>
        <v>90</v>
      </c>
      <c r="H99" s="197"/>
      <c r="I99" s="187"/>
      <c r="J99" s="314">
        <v>90</v>
      </c>
      <c r="K99" s="183"/>
      <c r="L99" s="110"/>
      <c r="M99" s="110"/>
      <c r="N99" s="270">
        <v>0</v>
      </c>
      <c r="O99" s="53"/>
      <c r="P99" s="74"/>
      <c r="Q99" s="53"/>
      <c r="R99" s="53"/>
      <c r="S99" s="181"/>
      <c r="T99" s="53"/>
      <c r="U99" s="53"/>
      <c r="V99" s="105"/>
      <c r="W99" s="196"/>
      <c r="X99" s="20"/>
      <c r="Y99" s="20"/>
    </row>
    <row r="100" spans="1:25" ht="12.75">
      <c r="A100" s="636">
        <v>93</v>
      </c>
      <c r="B100" s="637" t="s">
        <v>628</v>
      </c>
      <c r="C100" s="478">
        <v>109608</v>
      </c>
      <c r="D100" s="480" t="s">
        <v>763</v>
      </c>
      <c r="E100" s="911" t="s">
        <v>548</v>
      </c>
      <c r="F100" s="485" t="s">
        <v>113</v>
      </c>
      <c r="G100" s="904">
        <f>H100+J100+L100+M100+Q100+P100+R100+S100+I100</f>
        <v>90</v>
      </c>
      <c r="H100" s="197"/>
      <c r="I100" s="459">
        <v>60</v>
      </c>
      <c r="J100" s="267"/>
      <c r="K100" s="183"/>
      <c r="L100" s="110"/>
      <c r="M100" s="147"/>
      <c r="N100" s="53"/>
      <c r="O100" s="53"/>
      <c r="P100" s="74">
        <v>30</v>
      </c>
      <c r="Q100" s="53"/>
      <c r="R100" s="53"/>
      <c r="S100" s="181"/>
      <c r="T100" s="53">
        <v>0</v>
      </c>
      <c r="U100" s="53"/>
      <c r="V100" s="105"/>
      <c r="W100" s="196"/>
      <c r="X100" s="20"/>
      <c r="Y100" s="20"/>
    </row>
    <row r="101" spans="1:25" ht="12.75">
      <c r="A101" s="636">
        <v>94</v>
      </c>
      <c r="B101" s="643" t="s">
        <v>782</v>
      </c>
      <c r="C101" s="62">
        <v>101877</v>
      </c>
      <c r="D101" s="507" t="s">
        <v>778</v>
      </c>
      <c r="E101" s="915" t="s">
        <v>42</v>
      </c>
      <c r="F101" s="419" t="s">
        <v>113</v>
      </c>
      <c r="G101" s="904">
        <f>H101+J101+L101+M101+Q101+P101+R101+S101+I101+K101</f>
        <v>90</v>
      </c>
      <c r="H101" s="197"/>
      <c r="I101" s="187"/>
      <c r="J101" s="267"/>
      <c r="K101" s="259">
        <v>90</v>
      </c>
      <c r="L101" s="110"/>
      <c r="M101" s="147"/>
      <c r="N101" s="53"/>
      <c r="O101" s="53"/>
      <c r="P101" s="74"/>
      <c r="Q101" s="53"/>
      <c r="R101" s="53"/>
      <c r="S101" s="181"/>
      <c r="T101" s="53"/>
      <c r="U101" s="53"/>
      <c r="V101" s="105"/>
      <c r="W101" s="196"/>
      <c r="X101" s="20"/>
      <c r="Y101" s="20"/>
    </row>
    <row r="102" spans="1:25" ht="12.75">
      <c r="A102" s="636">
        <v>95</v>
      </c>
      <c r="B102" s="848" t="s">
        <v>637</v>
      </c>
      <c r="C102" s="450">
        <v>85519</v>
      </c>
      <c r="D102" s="502" t="s">
        <v>638</v>
      </c>
      <c r="E102" s="918" t="s">
        <v>9</v>
      </c>
      <c r="F102" s="512" t="s">
        <v>155</v>
      </c>
      <c r="G102" s="904">
        <f>H102+J102+L102+M102+Q102+P102+R102+S102</f>
        <v>89</v>
      </c>
      <c r="H102" s="197"/>
      <c r="I102" s="187"/>
      <c r="J102" s="267"/>
      <c r="K102" s="183"/>
      <c r="L102" s="110"/>
      <c r="M102" s="147"/>
      <c r="N102" s="53"/>
      <c r="O102" s="53"/>
      <c r="P102" s="74"/>
      <c r="Q102" s="53"/>
      <c r="R102" s="53"/>
      <c r="S102" s="454">
        <v>89</v>
      </c>
      <c r="T102" s="53"/>
      <c r="U102" s="53"/>
      <c r="V102" s="105"/>
      <c r="W102" s="196"/>
      <c r="X102" s="20"/>
      <c r="Y102" s="20"/>
    </row>
    <row r="103" spans="1:25" ht="12.75">
      <c r="A103" s="636">
        <v>96</v>
      </c>
      <c r="B103" s="848" t="s">
        <v>657</v>
      </c>
      <c r="C103" s="450">
        <v>87124</v>
      </c>
      <c r="D103" s="502" t="s">
        <v>658</v>
      </c>
      <c r="E103" s="918" t="s">
        <v>9</v>
      </c>
      <c r="F103" s="512" t="s">
        <v>113</v>
      </c>
      <c r="G103" s="904">
        <f>H103+J103+L103+M103+Q103+P103+R103+S103</f>
        <v>88</v>
      </c>
      <c r="H103" s="197"/>
      <c r="I103" s="187"/>
      <c r="J103" s="267"/>
      <c r="K103" s="183"/>
      <c r="L103" s="110"/>
      <c r="M103" s="147"/>
      <c r="N103" s="53"/>
      <c r="O103" s="53"/>
      <c r="P103" s="74"/>
      <c r="Q103" s="53"/>
      <c r="R103" s="53"/>
      <c r="S103" s="454">
        <v>88</v>
      </c>
      <c r="T103" s="53"/>
      <c r="U103" s="53"/>
      <c r="V103" s="105"/>
      <c r="W103" s="196"/>
      <c r="X103" s="20"/>
      <c r="Y103" s="20"/>
    </row>
    <row r="104" spans="1:25" ht="12.75">
      <c r="A104" s="636">
        <v>97</v>
      </c>
      <c r="B104" s="851" t="s">
        <v>276</v>
      </c>
      <c r="C104" s="123">
        <v>94346</v>
      </c>
      <c r="D104" s="884" t="s">
        <v>105</v>
      </c>
      <c r="E104" s="912" t="s">
        <v>7</v>
      </c>
      <c r="F104" s="673" t="s">
        <v>113</v>
      </c>
      <c r="G104" s="904">
        <f>H104+J104+L104+M104+Q104</f>
        <v>88</v>
      </c>
      <c r="H104" s="195"/>
      <c r="I104" s="107"/>
      <c r="J104" s="183"/>
      <c r="K104" s="183"/>
      <c r="L104" s="147">
        <v>88</v>
      </c>
      <c r="M104" s="110"/>
      <c r="N104" s="53"/>
      <c r="O104" s="53"/>
      <c r="P104" s="52"/>
      <c r="Q104" s="52"/>
      <c r="R104" s="53"/>
      <c r="S104" s="181"/>
      <c r="T104" s="53"/>
      <c r="U104" s="53"/>
      <c r="V104" s="105"/>
      <c r="W104" s="196"/>
      <c r="X104" s="20"/>
      <c r="Y104" s="20"/>
    </row>
    <row r="105" spans="1:25" ht="12.75">
      <c r="A105" s="636">
        <v>98</v>
      </c>
      <c r="B105" s="849" t="s">
        <v>357</v>
      </c>
      <c r="C105" s="371">
        <v>79195</v>
      </c>
      <c r="D105" s="885">
        <v>5100</v>
      </c>
      <c r="E105" s="913" t="s">
        <v>109</v>
      </c>
      <c r="F105" s="866" t="s">
        <v>134</v>
      </c>
      <c r="G105" s="904">
        <f>H105+J105+L105+M105+Q105+N105</f>
        <v>88</v>
      </c>
      <c r="H105" s="197"/>
      <c r="I105" s="187"/>
      <c r="J105" s="267"/>
      <c r="K105" s="183"/>
      <c r="L105" s="110"/>
      <c r="M105" s="147"/>
      <c r="N105" s="270">
        <v>88</v>
      </c>
      <c r="O105" s="53"/>
      <c r="P105" s="52"/>
      <c r="Q105" s="53"/>
      <c r="R105" s="53"/>
      <c r="S105" s="181"/>
      <c r="T105" s="53"/>
      <c r="U105" s="53"/>
      <c r="V105" s="105"/>
      <c r="W105" s="196"/>
      <c r="X105" s="20"/>
      <c r="Y105" s="20"/>
    </row>
    <row r="106" spans="1:25" ht="12.75">
      <c r="A106" s="636">
        <v>99</v>
      </c>
      <c r="B106" s="858" t="s">
        <v>156</v>
      </c>
      <c r="C106" s="270">
        <v>192302</v>
      </c>
      <c r="D106" s="886" t="s">
        <v>157</v>
      </c>
      <c r="E106" s="914" t="s">
        <v>42</v>
      </c>
      <c r="F106" s="864" t="s">
        <v>132</v>
      </c>
      <c r="G106" s="904">
        <f>H106+J106+L106+M106+Q106</f>
        <v>88</v>
      </c>
      <c r="H106" s="197"/>
      <c r="I106" s="187"/>
      <c r="J106" s="267">
        <v>88</v>
      </c>
      <c r="K106" s="183"/>
      <c r="L106" s="110"/>
      <c r="M106" s="110"/>
      <c r="N106" s="53"/>
      <c r="O106" s="53"/>
      <c r="P106" s="74"/>
      <c r="Q106" s="53"/>
      <c r="R106" s="53"/>
      <c r="S106" s="181"/>
      <c r="T106" s="53"/>
      <c r="U106" s="53"/>
      <c r="V106" s="105"/>
      <c r="W106" s="196"/>
      <c r="X106" s="20"/>
      <c r="Y106" s="20"/>
    </row>
    <row r="107" spans="1:25" ht="12.75">
      <c r="A107" s="636">
        <v>100</v>
      </c>
      <c r="B107" s="848" t="s">
        <v>663</v>
      </c>
      <c r="C107" s="450">
        <v>102165</v>
      </c>
      <c r="D107" s="502" t="s">
        <v>664</v>
      </c>
      <c r="E107" s="918" t="s">
        <v>9</v>
      </c>
      <c r="F107" s="512" t="s">
        <v>155</v>
      </c>
      <c r="G107" s="904">
        <f>H107+J107+L107+M107+Q107+P107+R107+S107</f>
        <v>87</v>
      </c>
      <c r="H107" s="197"/>
      <c r="I107" s="187"/>
      <c r="J107" s="267"/>
      <c r="K107" s="183"/>
      <c r="L107" s="110"/>
      <c r="M107" s="147"/>
      <c r="N107" s="53"/>
      <c r="O107" s="53"/>
      <c r="P107" s="74"/>
      <c r="Q107" s="53"/>
      <c r="R107" s="53"/>
      <c r="S107" s="454">
        <v>87</v>
      </c>
      <c r="T107" s="53"/>
      <c r="U107" s="53"/>
      <c r="V107" s="105"/>
      <c r="W107" s="196"/>
      <c r="X107" s="20"/>
      <c r="Y107" s="20"/>
    </row>
    <row r="108" spans="1:25" ht="12.75">
      <c r="A108" s="636">
        <v>101</v>
      </c>
      <c r="B108" s="260" t="s">
        <v>395</v>
      </c>
      <c r="C108" s="38">
        <v>80481</v>
      </c>
      <c r="D108" s="406" t="s">
        <v>396</v>
      </c>
      <c r="E108" s="260" t="s">
        <v>6</v>
      </c>
      <c r="F108" s="419" t="s">
        <v>155</v>
      </c>
      <c r="G108" s="904">
        <f>H108+J108+L108+M108+Q108</f>
        <v>87</v>
      </c>
      <c r="H108" s="197"/>
      <c r="I108" s="187"/>
      <c r="J108" s="267"/>
      <c r="K108" s="183"/>
      <c r="L108" s="110"/>
      <c r="M108" s="147"/>
      <c r="N108" s="53"/>
      <c r="O108" s="53"/>
      <c r="P108" s="74"/>
      <c r="Q108" s="53">
        <v>87</v>
      </c>
      <c r="R108" s="53"/>
      <c r="S108" s="181"/>
      <c r="T108" s="53"/>
      <c r="U108" s="53"/>
      <c r="V108" s="105"/>
      <c r="W108" s="196"/>
      <c r="X108" s="20"/>
      <c r="Y108" s="20"/>
    </row>
    <row r="109" spans="1:25" ht="12.75">
      <c r="A109" s="636">
        <v>102</v>
      </c>
      <c r="B109" s="260" t="s">
        <v>393</v>
      </c>
      <c r="C109" s="38">
        <v>53956</v>
      </c>
      <c r="D109" s="406" t="s">
        <v>394</v>
      </c>
      <c r="E109" s="260" t="s">
        <v>6</v>
      </c>
      <c r="F109" s="419" t="s">
        <v>155</v>
      </c>
      <c r="G109" s="904">
        <f>H109+J109+L109+M109+Q109</f>
        <v>87</v>
      </c>
      <c r="H109" s="197"/>
      <c r="I109" s="187"/>
      <c r="J109" s="267"/>
      <c r="K109" s="183"/>
      <c r="L109" s="110"/>
      <c r="M109" s="147"/>
      <c r="N109" s="53"/>
      <c r="O109" s="53"/>
      <c r="P109" s="74"/>
      <c r="Q109" s="53">
        <v>87</v>
      </c>
      <c r="R109" s="53"/>
      <c r="S109" s="181"/>
      <c r="T109" s="53"/>
      <c r="U109" s="53"/>
      <c r="V109" s="105"/>
      <c r="W109" s="196"/>
      <c r="X109" s="20"/>
      <c r="Y109" s="20"/>
    </row>
    <row r="110" spans="1:25" ht="12.75">
      <c r="A110" s="636">
        <v>103</v>
      </c>
      <c r="B110" s="871" t="s">
        <v>593</v>
      </c>
      <c r="C110" s="448">
        <v>100846</v>
      </c>
      <c r="D110" s="893" t="s">
        <v>594</v>
      </c>
      <c r="E110" s="925" t="s">
        <v>2</v>
      </c>
      <c r="F110" s="867" t="s">
        <v>155</v>
      </c>
      <c r="G110" s="904">
        <f>H110+J110+L110+M110+Q110+P110+R110</f>
        <v>87</v>
      </c>
      <c r="H110" s="197"/>
      <c r="I110" s="187"/>
      <c r="J110" s="267"/>
      <c r="K110" s="183"/>
      <c r="L110" s="110"/>
      <c r="M110" s="147"/>
      <c r="N110" s="53"/>
      <c r="O110" s="53"/>
      <c r="P110" s="53">
        <v>87</v>
      </c>
      <c r="Q110" s="53"/>
      <c r="R110" s="53"/>
      <c r="S110" s="181"/>
      <c r="T110" s="53"/>
      <c r="U110" s="53"/>
      <c r="V110" s="105"/>
      <c r="W110" s="196"/>
      <c r="X110" s="20"/>
      <c r="Y110" s="20"/>
    </row>
    <row r="111" spans="1:25" ht="12.75">
      <c r="A111" s="636">
        <v>104</v>
      </c>
      <c r="B111" s="639" t="s">
        <v>871</v>
      </c>
      <c r="C111" s="53">
        <v>113744</v>
      </c>
      <c r="D111" s="623" t="s">
        <v>872</v>
      </c>
      <c r="E111" s="909" t="s">
        <v>176</v>
      </c>
      <c r="F111" s="590" t="s">
        <v>155</v>
      </c>
      <c r="G111" s="904">
        <f>H111+J111+L111+M111+Q111+P111+R111+S111+I111+K111+O111+T111+N111+U111</f>
        <v>86</v>
      </c>
      <c r="H111" s="197"/>
      <c r="I111" s="187"/>
      <c r="J111" s="267"/>
      <c r="K111" s="183"/>
      <c r="L111" s="110"/>
      <c r="M111" s="147"/>
      <c r="N111" s="53"/>
      <c r="O111" s="57">
        <v>55</v>
      </c>
      <c r="P111" s="74"/>
      <c r="Q111" s="53"/>
      <c r="R111" s="53"/>
      <c r="S111" s="181"/>
      <c r="T111" s="53"/>
      <c r="U111" s="57">
        <v>31</v>
      </c>
      <c r="V111" s="105"/>
      <c r="W111" s="196"/>
      <c r="X111" s="20"/>
      <c r="Y111" s="20"/>
    </row>
    <row r="112" spans="1:25" ht="12.75">
      <c r="A112" s="636">
        <v>105</v>
      </c>
      <c r="B112" s="850" t="s">
        <v>279</v>
      </c>
      <c r="C112" s="135">
        <v>109719</v>
      </c>
      <c r="D112" s="884" t="s">
        <v>183</v>
      </c>
      <c r="E112" s="912" t="s">
        <v>7</v>
      </c>
      <c r="F112" s="673" t="s">
        <v>113</v>
      </c>
      <c r="G112" s="904">
        <f>H112+J112+M112+Q112</f>
        <v>86</v>
      </c>
      <c r="H112" s="197">
        <v>31</v>
      </c>
      <c r="I112" s="187"/>
      <c r="J112" s="183"/>
      <c r="K112" s="183"/>
      <c r="L112" s="147">
        <v>43</v>
      </c>
      <c r="M112" s="110">
        <v>55</v>
      </c>
      <c r="N112" s="53"/>
      <c r="O112" s="53"/>
      <c r="P112" s="74"/>
      <c r="Q112" s="53"/>
      <c r="R112" s="53"/>
      <c r="S112" s="181"/>
      <c r="T112" s="53"/>
      <c r="U112" s="53"/>
      <c r="V112" s="105"/>
      <c r="W112" s="196"/>
      <c r="X112" s="20"/>
      <c r="Y112" s="20"/>
    </row>
    <row r="113" spans="1:25" ht="12.75">
      <c r="A113" s="636">
        <v>106</v>
      </c>
      <c r="B113" s="639" t="s">
        <v>296</v>
      </c>
      <c r="C113" s="53">
        <v>21850</v>
      </c>
      <c r="D113" s="623" t="s">
        <v>297</v>
      </c>
      <c r="E113" s="909" t="s">
        <v>7</v>
      </c>
      <c r="F113" s="590" t="s">
        <v>155</v>
      </c>
      <c r="G113" s="904">
        <f>H113+J113+L113+M113+Q113</f>
        <v>86</v>
      </c>
      <c r="H113" s="279">
        <v>71</v>
      </c>
      <c r="I113" s="187"/>
      <c r="J113" s="267"/>
      <c r="K113" s="183"/>
      <c r="L113" s="110"/>
      <c r="M113" s="110">
        <v>15</v>
      </c>
      <c r="N113" s="53"/>
      <c r="O113" s="53"/>
      <c r="P113" s="74"/>
      <c r="Q113" s="53"/>
      <c r="R113" s="53"/>
      <c r="S113" s="181"/>
      <c r="T113" s="53"/>
      <c r="U113" s="53"/>
      <c r="V113" s="105"/>
      <c r="W113" s="196"/>
      <c r="X113" s="20"/>
      <c r="Y113" s="20"/>
    </row>
    <row r="114" spans="1:25" ht="12.75">
      <c r="A114" s="636">
        <v>107</v>
      </c>
      <c r="B114" s="858" t="s">
        <v>318</v>
      </c>
      <c r="C114" s="270">
        <v>121717</v>
      </c>
      <c r="D114" s="888">
        <v>2713</v>
      </c>
      <c r="E114" s="914" t="s">
        <v>42</v>
      </c>
      <c r="F114" s="864" t="s">
        <v>132</v>
      </c>
      <c r="G114" s="904">
        <f>H114+J114+L114+M114+Q114</f>
        <v>84</v>
      </c>
      <c r="H114" s="197"/>
      <c r="I114" s="187"/>
      <c r="J114" s="268">
        <v>84</v>
      </c>
      <c r="K114" s="183"/>
      <c r="L114" s="110"/>
      <c r="M114" s="110"/>
      <c r="N114" s="53"/>
      <c r="O114" s="52"/>
      <c r="P114" s="52"/>
      <c r="Q114" s="53"/>
      <c r="R114" s="53"/>
      <c r="S114" s="181"/>
      <c r="T114" s="53"/>
      <c r="U114" s="53"/>
      <c r="V114" s="105"/>
      <c r="W114" s="196"/>
      <c r="X114" s="20"/>
      <c r="Y114" s="20"/>
    </row>
    <row r="115" spans="1:25" ht="12.75">
      <c r="A115" s="636">
        <v>108</v>
      </c>
      <c r="B115" s="848" t="s">
        <v>734</v>
      </c>
      <c r="C115" s="450">
        <v>75738</v>
      </c>
      <c r="D115" s="502" t="s">
        <v>650</v>
      </c>
      <c r="E115" s="918" t="s">
        <v>9</v>
      </c>
      <c r="F115" s="512" t="s">
        <v>113</v>
      </c>
      <c r="G115" s="904">
        <f>H115+J115+L115+M115+Q115+P115+R115+S115</f>
        <v>82</v>
      </c>
      <c r="H115" s="197"/>
      <c r="I115" s="187"/>
      <c r="J115" s="267"/>
      <c r="K115" s="183"/>
      <c r="L115" s="110"/>
      <c r="M115" s="147"/>
      <c r="N115" s="53"/>
      <c r="O115" s="53"/>
      <c r="P115" s="74"/>
      <c r="Q115" s="53"/>
      <c r="R115" s="53"/>
      <c r="S115" s="454">
        <v>82</v>
      </c>
      <c r="T115" s="53"/>
      <c r="U115" s="53"/>
      <c r="V115" s="105"/>
      <c r="W115" s="196"/>
      <c r="X115" s="20"/>
      <c r="Y115" s="20"/>
    </row>
    <row r="116" spans="1:25" ht="12.75">
      <c r="A116" s="636">
        <v>109</v>
      </c>
      <c r="B116" s="260" t="s">
        <v>385</v>
      </c>
      <c r="C116" s="38">
        <v>54290</v>
      </c>
      <c r="D116" s="406" t="s">
        <v>386</v>
      </c>
      <c r="E116" s="260" t="s">
        <v>1</v>
      </c>
      <c r="F116" s="419" t="s">
        <v>155</v>
      </c>
      <c r="G116" s="904">
        <f>H116+J116+L116+M116+Q116+T116</f>
        <v>82</v>
      </c>
      <c r="H116" s="197"/>
      <c r="I116" s="187"/>
      <c r="J116" s="267"/>
      <c r="K116" s="183"/>
      <c r="L116" s="110"/>
      <c r="M116" s="147"/>
      <c r="N116" s="53"/>
      <c r="O116" s="53"/>
      <c r="P116" s="74"/>
      <c r="Q116" s="53">
        <v>55</v>
      </c>
      <c r="R116" s="53"/>
      <c r="S116" s="181"/>
      <c r="T116" s="53">
        <v>27</v>
      </c>
      <c r="U116" s="53"/>
      <c r="V116" s="105"/>
      <c r="W116" s="196"/>
      <c r="X116" s="20"/>
      <c r="Y116" s="20"/>
    </row>
    <row r="117" spans="1:25" ht="12.75">
      <c r="A117" s="636">
        <v>110</v>
      </c>
      <c r="B117" s="638" t="s">
        <v>900</v>
      </c>
      <c r="C117" s="420">
        <v>70785</v>
      </c>
      <c r="D117" s="625" t="s">
        <v>859</v>
      </c>
      <c r="E117" s="418" t="s">
        <v>516</v>
      </c>
      <c r="F117" s="596" t="s">
        <v>155</v>
      </c>
      <c r="G117" s="904">
        <f>H117+J117+L117+M117+Q117+P117+R117+S117+I117+K117+O117+T117</f>
        <v>81</v>
      </c>
      <c r="H117" s="197"/>
      <c r="I117" s="187"/>
      <c r="J117" s="267"/>
      <c r="K117" s="183"/>
      <c r="L117" s="110"/>
      <c r="M117" s="147"/>
      <c r="N117" s="53"/>
      <c r="O117" s="57"/>
      <c r="P117" s="74"/>
      <c r="Q117" s="53"/>
      <c r="R117" s="53"/>
      <c r="S117" s="181"/>
      <c r="T117" s="72">
        <v>81</v>
      </c>
      <c r="U117" s="53"/>
      <c r="V117" s="105"/>
      <c r="W117" s="196"/>
      <c r="X117" s="20"/>
      <c r="Y117" s="20"/>
    </row>
    <row r="118" spans="1:25" ht="12.75">
      <c r="A118" s="636">
        <v>111</v>
      </c>
      <c r="B118" s="644" t="s">
        <v>93</v>
      </c>
      <c r="C118" s="471">
        <v>68293</v>
      </c>
      <c r="D118" s="792" t="s">
        <v>94</v>
      </c>
      <c r="E118" s="910" t="s">
        <v>7</v>
      </c>
      <c r="F118" s="490" t="s">
        <v>155</v>
      </c>
      <c r="G118" s="904">
        <f>H118+J118+L118+M118+Q118+P118+R118+S118+I118</f>
        <v>81</v>
      </c>
      <c r="H118" s="197"/>
      <c r="I118" s="459">
        <v>81</v>
      </c>
      <c r="J118" s="267"/>
      <c r="K118" s="183"/>
      <c r="L118" s="110"/>
      <c r="M118" s="147"/>
      <c r="N118" s="53"/>
      <c r="O118" s="53"/>
      <c r="P118" s="74"/>
      <c r="Q118" s="53"/>
      <c r="R118" s="53"/>
      <c r="S118" s="181"/>
      <c r="T118" s="53"/>
      <c r="U118" s="53"/>
      <c r="V118" s="105"/>
      <c r="W118" s="196"/>
      <c r="X118" s="20"/>
      <c r="Y118" s="20"/>
    </row>
    <row r="119" spans="1:25" ht="12.75">
      <c r="A119" s="636">
        <v>112</v>
      </c>
      <c r="B119" s="648" t="s">
        <v>568</v>
      </c>
      <c r="C119" s="38">
        <v>100927</v>
      </c>
      <c r="D119" s="406" t="s">
        <v>569</v>
      </c>
      <c r="E119" s="418" t="s">
        <v>2</v>
      </c>
      <c r="F119" s="419" t="s">
        <v>113</v>
      </c>
      <c r="G119" s="904">
        <f>H119+J119+L119+M119+Q119+P119+R119</f>
        <v>81</v>
      </c>
      <c r="H119" s="197"/>
      <c r="I119" s="187"/>
      <c r="J119" s="267"/>
      <c r="K119" s="183"/>
      <c r="L119" s="110"/>
      <c r="M119" s="147"/>
      <c r="N119" s="53"/>
      <c r="O119" s="53"/>
      <c r="P119" s="53">
        <v>81</v>
      </c>
      <c r="Q119" s="53"/>
      <c r="R119" s="53"/>
      <c r="S119" s="181"/>
      <c r="T119" s="53"/>
      <c r="U119" s="53"/>
      <c r="V119" s="105"/>
      <c r="W119" s="196"/>
      <c r="X119" s="20"/>
      <c r="Y119" s="20"/>
    </row>
    <row r="120" spans="1:25" ht="12.75">
      <c r="A120" s="636">
        <v>113</v>
      </c>
      <c r="B120" s="848" t="s">
        <v>700</v>
      </c>
      <c r="C120" s="450">
        <v>125152</v>
      </c>
      <c r="D120" s="502" t="s">
        <v>668</v>
      </c>
      <c r="E120" s="918" t="s">
        <v>9</v>
      </c>
      <c r="F120" s="512" t="s">
        <v>113</v>
      </c>
      <c r="G120" s="904">
        <f>H120+J120+L120+M120+Q120+P120+R120+S120</f>
        <v>80</v>
      </c>
      <c r="H120" s="197"/>
      <c r="I120" s="187"/>
      <c r="J120" s="267"/>
      <c r="K120" s="183"/>
      <c r="L120" s="110"/>
      <c r="M120" s="147"/>
      <c r="N120" s="53"/>
      <c r="O120" s="53"/>
      <c r="P120" s="74"/>
      <c r="Q120" s="53"/>
      <c r="R120" s="53"/>
      <c r="S120" s="454">
        <v>80</v>
      </c>
      <c r="T120" s="53"/>
      <c r="U120" s="53"/>
      <c r="V120" s="105"/>
      <c r="W120" s="196"/>
      <c r="X120" s="20"/>
      <c r="Y120" s="20"/>
    </row>
    <row r="121" spans="1:25" ht="12.75">
      <c r="A121" s="636">
        <v>114</v>
      </c>
      <c r="B121" s="850" t="s">
        <v>254</v>
      </c>
      <c r="C121" s="58">
        <v>123245</v>
      </c>
      <c r="D121" s="889" t="s">
        <v>255</v>
      </c>
      <c r="E121" s="912" t="s">
        <v>7</v>
      </c>
      <c r="F121" s="673" t="s">
        <v>113</v>
      </c>
      <c r="G121" s="904">
        <f>H121+J121+L121+M121+Q121</f>
        <v>80</v>
      </c>
      <c r="H121" s="197"/>
      <c r="I121" s="187"/>
      <c r="J121" s="183"/>
      <c r="K121" s="183"/>
      <c r="L121" s="147">
        <v>80</v>
      </c>
      <c r="M121" s="110"/>
      <c r="N121" s="53"/>
      <c r="O121" s="53"/>
      <c r="P121" s="52"/>
      <c r="Q121" s="52"/>
      <c r="R121" s="53"/>
      <c r="S121" s="181"/>
      <c r="T121" s="53"/>
      <c r="U121" s="53"/>
      <c r="V121" s="105"/>
      <c r="W121" s="196"/>
      <c r="X121" s="20"/>
      <c r="Y121" s="20"/>
    </row>
    <row r="122" spans="1:25" ht="12.75">
      <c r="A122" s="636">
        <v>115</v>
      </c>
      <c r="B122" s="870" t="s">
        <v>278</v>
      </c>
      <c r="C122" s="123">
        <v>118774</v>
      </c>
      <c r="D122" s="884" t="s">
        <v>92</v>
      </c>
      <c r="E122" s="912" t="s">
        <v>7</v>
      </c>
      <c r="F122" s="673" t="s">
        <v>113</v>
      </c>
      <c r="G122" s="904">
        <f>H122+J122+L122+M122+Q122</f>
        <v>80</v>
      </c>
      <c r="H122" s="195"/>
      <c r="I122" s="107"/>
      <c r="J122" s="183"/>
      <c r="K122" s="183"/>
      <c r="L122" s="147">
        <v>80</v>
      </c>
      <c r="M122" s="110"/>
      <c r="N122" s="53"/>
      <c r="O122" s="53"/>
      <c r="P122" s="74"/>
      <c r="Q122" s="53"/>
      <c r="R122" s="53"/>
      <c r="S122" s="181"/>
      <c r="T122" s="53"/>
      <c r="U122" s="53"/>
      <c r="V122" s="105"/>
      <c r="W122" s="196"/>
      <c r="X122" s="20"/>
      <c r="Y122" s="20"/>
    </row>
    <row r="123" spans="1:25" ht="12.75">
      <c r="A123" s="636">
        <v>116</v>
      </c>
      <c r="B123" s="821" t="s">
        <v>976</v>
      </c>
      <c r="C123" s="698">
        <v>75168</v>
      </c>
      <c r="D123" s="724" t="s">
        <v>977</v>
      </c>
      <c r="E123" s="923" t="s">
        <v>34</v>
      </c>
      <c r="F123" s="713" t="s">
        <v>113</v>
      </c>
      <c r="G123" s="904">
        <f>H123+J123+L123+M123+Q123+P123+R123+S123+I123+K123+O123+V123+W123</f>
        <v>78</v>
      </c>
      <c r="H123" s="197"/>
      <c r="I123" s="187"/>
      <c r="J123" s="267"/>
      <c r="K123" s="183"/>
      <c r="L123" s="110"/>
      <c r="M123" s="147"/>
      <c r="N123" s="53"/>
      <c r="O123" s="53"/>
      <c r="P123" s="74"/>
      <c r="Q123" s="53"/>
      <c r="R123" s="53"/>
      <c r="S123" s="181"/>
      <c r="T123" s="53"/>
      <c r="U123" s="53"/>
      <c r="V123" s="105"/>
      <c r="W123" s="736">
        <v>78</v>
      </c>
      <c r="X123" s="20"/>
      <c r="Y123" s="20"/>
    </row>
    <row r="124" spans="1:25" ht="12.75">
      <c r="A124" s="636">
        <v>117</v>
      </c>
      <c r="B124" s="849" t="s">
        <v>349</v>
      </c>
      <c r="C124" s="371">
        <v>123118</v>
      </c>
      <c r="D124" s="885">
        <v>2012</v>
      </c>
      <c r="E124" s="913" t="s">
        <v>109</v>
      </c>
      <c r="F124" s="866" t="s">
        <v>132</v>
      </c>
      <c r="G124" s="904">
        <f>H124+J124+L124+M124+Q124+N124</f>
        <v>77</v>
      </c>
      <c r="H124" s="197"/>
      <c r="I124" s="187"/>
      <c r="J124" s="314">
        <v>77</v>
      </c>
      <c r="K124" s="183"/>
      <c r="L124" s="110"/>
      <c r="M124" s="110"/>
      <c r="N124" s="270">
        <v>0</v>
      </c>
      <c r="O124" s="53"/>
      <c r="P124" s="74"/>
      <c r="Q124" s="53"/>
      <c r="R124" s="53"/>
      <c r="S124" s="181"/>
      <c r="T124" s="53"/>
      <c r="U124" s="53"/>
      <c r="V124" s="105"/>
      <c r="W124" s="196"/>
      <c r="X124" s="20"/>
      <c r="Y124" s="20"/>
    </row>
    <row r="125" spans="1:25" ht="12.75">
      <c r="A125" s="636">
        <v>118</v>
      </c>
      <c r="B125" s="648" t="s">
        <v>576</v>
      </c>
      <c r="C125" s="38">
        <v>81512</v>
      </c>
      <c r="D125" s="406" t="s">
        <v>577</v>
      </c>
      <c r="E125" s="418" t="s">
        <v>2</v>
      </c>
      <c r="F125" s="419" t="s">
        <v>155</v>
      </c>
      <c r="G125" s="904">
        <f>H125+J125+L125+M125+Q125+P125+R125</f>
        <v>77</v>
      </c>
      <c r="H125" s="197"/>
      <c r="I125" s="187"/>
      <c r="J125" s="267"/>
      <c r="K125" s="183"/>
      <c r="L125" s="110"/>
      <c r="M125" s="147"/>
      <c r="N125" s="53"/>
      <c r="O125" s="53"/>
      <c r="P125" s="53">
        <v>77</v>
      </c>
      <c r="Q125" s="53"/>
      <c r="R125" s="53"/>
      <c r="S125" s="181"/>
      <c r="T125" s="53"/>
      <c r="U125" s="53"/>
      <c r="V125" s="105"/>
      <c r="W125" s="196"/>
      <c r="X125" s="20"/>
      <c r="Y125" s="20"/>
    </row>
    <row r="126" spans="1:25" ht="12.75">
      <c r="A126" s="636">
        <v>119</v>
      </c>
      <c r="B126" s="643" t="s">
        <v>794</v>
      </c>
      <c r="C126" s="62">
        <v>92386</v>
      </c>
      <c r="D126" s="507" t="s">
        <v>777</v>
      </c>
      <c r="E126" s="915" t="s">
        <v>42</v>
      </c>
      <c r="F126" s="419" t="s">
        <v>113</v>
      </c>
      <c r="G126" s="904">
        <f>H126+J126+L126+M126+Q126+P126+R126+S126+I126+K126</f>
        <v>77</v>
      </c>
      <c r="H126" s="197"/>
      <c r="I126" s="187"/>
      <c r="J126" s="267"/>
      <c r="K126" s="259">
        <v>77</v>
      </c>
      <c r="L126" s="110"/>
      <c r="M126" s="147"/>
      <c r="N126" s="53"/>
      <c r="O126" s="53"/>
      <c r="P126" s="74"/>
      <c r="Q126" s="53"/>
      <c r="R126" s="53"/>
      <c r="S126" s="181"/>
      <c r="T126" s="53"/>
      <c r="U126" s="53"/>
      <c r="V126" s="105"/>
      <c r="W126" s="196"/>
      <c r="X126" s="20"/>
      <c r="Y126" s="20"/>
    </row>
    <row r="127" spans="1:25" ht="12.75">
      <c r="A127" s="636">
        <v>120</v>
      </c>
      <c r="B127" s="260" t="s">
        <v>434</v>
      </c>
      <c r="C127" s="38">
        <v>53967</v>
      </c>
      <c r="D127" s="406" t="s">
        <v>435</v>
      </c>
      <c r="E127" s="260" t="s">
        <v>6</v>
      </c>
      <c r="F127" s="419" t="s">
        <v>113</v>
      </c>
      <c r="G127" s="904">
        <f>H127+J127+L127+M127+Q127</f>
        <v>76</v>
      </c>
      <c r="H127" s="197"/>
      <c r="I127" s="187"/>
      <c r="J127" s="267"/>
      <c r="K127" s="183"/>
      <c r="L127" s="110"/>
      <c r="M127" s="147"/>
      <c r="N127" s="53"/>
      <c r="O127" s="53"/>
      <c r="P127" s="74"/>
      <c r="Q127" s="53">
        <v>76</v>
      </c>
      <c r="R127" s="53"/>
      <c r="S127" s="181"/>
      <c r="T127" s="53"/>
      <c r="U127" s="53"/>
      <c r="V127" s="105"/>
      <c r="W127" s="196"/>
      <c r="X127" s="20"/>
      <c r="Y127" s="20"/>
    </row>
    <row r="128" spans="1:25" ht="12.75">
      <c r="A128" s="636">
        <v>121</v>
      </c>
      <c r="B128" s="637" t="s">
        <v>760</v>
      </c>
      <c r="C128" s="478">
        <v>92346</v>
      </c>
      <c r="D128" s="480" t="s">
        <v>761</v>
      </c>
      <c r="E128" s="911" t="s">
        <v>548</v>
      </c>
      <c r="F128" s="485" t="s">
        <v>113</v>
      </c>
      <c r="G128" s="904">
        <f>H128+J128+L128+M128+Q128+P128+R128+S128+I128</f>
        <v>76</v>
      </c>
      <c r="H128" s="197"/>
      <c r="I128" s="459">
        <v>53</v>
      </c>
      <c r="J128" s="267"/>
      <c r="K128" s="183"/>
      <c r="L128" s="110"/>
      <c r="M128" s="147"/>
      <c r="N128" s="53"/>
      <c r="O128" s="53"/>
      <c r="P128" s="74">
        <v>23</v>
      </c>
      <c r="Q128" s="53"/>
      <c r="R128" s="53"/>
      <c r="S128" s="181"/>
      <c r="T128" s="53"/>
      <c r="U128" s="53"/>
      <c r="V128" s="105"/>
      <c r="W128" s="196"/>
      <c r="X128" s="20"/>
      <c r="Y128" s="20"/>
    </row>
    <row r="129" spans="1:25" ht="12.75">
      <c r="A129" s="636">
        <v>122</v>
      </c>
      <c r="B129" s="260" t="s">
        <v>411</v>
      </c>
      <c r="C129" s="38">
        <v>30503</v>
      </c>
      <c r="D129" s="406" t="s">
        <v>412</v>
      </c>
      <c r="E129" s="260" t="s">
        <v>1</v>
      </c>
      <c r="F129" s="419" t="s">
        <v>155</v>
      </c>
      <c r="G129" s="904">
        <f>H129+J129+L129+M129+Q129</f>
        <v>76</v>
      </c>
      <c r="H129" s="197"/>
      <c r="I129" s="187"/>
      <c r="J129" s="267"/>
      <c r="K129" s="183"/>
      <c r="L129" s="110"/>
      <c r="M129" s="147"/>
      <c r="N129" s="53"/>
      <c r="O129" s="53"/>
      <c r="P129" s="74"/>
      <c r="Q129" s="53">
        <v>76</v>
      </c>
      <c r="R129" s="53"/>
      <c r="S129" s="181"/>
      <c r="T129" s="53"/>
      <c r="U129" s="53"/>
      <c r="V129" s="105"/>
      <c r="W129" s="196"/>
      <c r="X129" s="20"/>
      <c r="Y129" s="20"/>
    </row>
    <row r="130" spans="1:25" ht="12.75">
      <c r="A130" s="636">
        <v>123</v>
      </c>
      <c r="B130" s="639" t="s">
        <v>903</v>
      </c>
      <c r="C130" s="53">
        <v>127680</v>
      </c>
      <c r="D130" s="623" t="s">
        <v>904</v>
      </c>
      <c r="E130" s="919" t="s">
        <v>176</v>
      </c>
      <c r="F130" s="590" t="s">
        <v>155</v>
      </c>
      <c r="G130" s="904">
        <f>H130+J130+L130+M130+Q130+P130+R130+S130+I130+K130+O130+T130+N130+U130</f>
        <v>74</v>
      </c>
      <c r="H130" s="197"/>
      <c r="I130" s="187"/>
      <c r="J130" s="267"/>
      <c r="K130" s="183"/>
      <c r="L130" s="110"/>
      <c r="M130" s="147"/>
      <c r="N130" s="53"/>
      <c r="O130" s="57"/>
      <c r="P130" s="74"/>
      <c r="Q130" s="53"/>
      <c r="R130" s="53"/>
      <c r="S130" s="181"/>
      <c r="T130" s="53"/>
      <c r="U130" s="57">
        <v>74</v>
      </c>
      <c r="V130" s="105"/>
      <c r="W130" s="196"/>
      <c r="X130" s="20"/>
      <c r="Y130" s="20"/>
    </row>
    <row r="131" spans="1:25" ht="12.75">
      <c r="A131" s="636">
        <v>124</v>
      </c>
      <c r="B131" s="848" t="s">
        <v>640</v>
      </c>
      <c r="C131" s="450">
        <v>85487</v>
      </c>
      <c r="D131" s="502" t="s">
        <v>79</v>
      </c>
      <c r="E131" s="918" t="s">
        <v>9</v>
      </c>
      <c r="F131" s="512" t="s">
        <v>155</v>
      </c>
      <c r="G131" s="904">
        <f>H131+J131+L131+M131+Q131+P131+R131+S131</f>
        <v>74</v>
      </c>
      <c r="H131" s="197"/>
      <c r="I131" s="187"/>
      <c r="J131" s="267"/>
      <c r="K131" s="183"/>
      <c r="L131" s="110"/>
      <c r="M131" s="147"/>
      <c r="N131" s="53"/>
      <c r="O131" s="53"/>
      <c r="P131" s="74"/>
      <c r="Q131" s="53"/>
      <c r="R131" s="53"/>
      <c r="S131" s="454">
        <v>74</v>
      </c>
      <c r="T131" s="53"/>
      <c r="U131" s="53"/>
      <c r="V131" s="105"/>
      <c r="W131" s="196"/>
      <c r="X131" s="20"/>
      <c r="Y131" s="20"/>
    </row>
    <row r="132" spans="1:25" ht="12.75">
      <c r="A132" s="636">
        <v>125</v>
      </c>
      <c r="B132" s="648" t="s">
        <v>566</v>
      </c>
      <c r="C132" s="38">
        <v>81520</v>
      </c>
      <c r="D132" s="406" t="s">
        <v>567</v>
      </c>
      <c r="E132" s="418" t="s">
        <v>2</v>
      </c>
      <c r="F132" s="419" t="s">
        <v>155</v>
      </c>
      <c r="G132" s="904">
        <f>H132+J132+L132+M132+Q132+P132+R132</f>
        <v>74</v>
      </c>
      <c r="H132" s="197"/>
      <c r="I132" s="187"/>
      <c r="J132" s="267"/>
      <c r="K132" s="183"/>
      <c r="L132" s="110"/>
      <c r="M132" s="147"/>
      <c r="N132" s="53"/>
      <c r="O132" s="53"/>
      <c r="P132" s="53">
        <v>74</v>
      </c>
      <c r="Q132" s="53"/>
      <c r="R132" s="53"/>
      <c r="S132" s="181"/>
      <c r="T132" s="53"/>
      <c r="U132" s="53"/>
      <c r="V132" s="105"/>
      <c r="W132" s="196"/>
      <c r="X132" s="20"/>
      <c r="Y132" s="20"/>
    </row>
    <row r="133" spans="1:25" ht="12.75">
      <c r="A133" s="636">
        <v>126</v>
      </c>
      <c r="B133" s="644" t="s">
        <v>744</v>
      </c>
      <c r="C133" s="486">
        <v>92307</v>
      </c>
      <c r="D133" s="792" t="s">
        <v>80</v>
      </c>
      <c r="E133" s="910" t="s">
        <v>0</v>
      </c>
      <c r="F133" s="490" t="s">
        <v>113</v>
      </c>
      <c r="G133" s="904">
        <f>H133+J133+L133+M133+Q133+P133+R133+S133+I133</f>
        <v>73</v>
      </c>
      <c r="H133" s="197"/>
      <c r="I133" s="459">
        <v>73</v>
      </c>
      <c r="J133" s="267"/>
      <c r="K133" s="183"/>
      <c r="L133" s="110"/>
      <c r="M133" s="147"/>
      <c r="N133" s="53"/>
      <c r="O133" s="53"/>
      <c r="P133" s="74"/>
      <c r="Q133" s="53"/>
      <c r="R133" s="53"/>
      <c r="S133" s="181"/>
      <c r="T133" s="53"/>
      <c r="U133" s="53"/>
      <c r="V133" s="105"/>
      <c r="W133" s="199"/>
      <c r="X133" s="20"/>
      <c r="Y133" s="20"/>
    </row>
    <row r="134" spans="1:25" ht="12.75">
      <c r="A134" s="636">
        <v>127</v>
      </c>
      <c r="B134" s="853" t="s">
        <v>527</v>
      </c>
      <c r="C134" s="152">
        <v>68201</v>
      </c>
      <c r="D134" s="894" t="s">
        <v>528</v>
      </c>
      <c r="E134" s="920" t="s">
        <v>3</v>
      </c>
      <c r="F134" s="699" t="s">
        <v>155</v>
      </c>
      <c r="G134" s="904">
        <f>H134+J134+L134+M134+Q134+P134+R134</f>
        <v>72</v>
      </c>
      <c r="H134" s="197"/>
      <c r="I134" s="187"/>
      <c r="J134" s="267"/>
      <c r="K134" s="183"/>
      <c r="L134" s="110"/>
      <c r="M134" s="147"/>
      <c r="N134" s="53"/>
      <c r="O134" s="53"/>
      <c r="P134" s="74"/>
      <c r="Q134" s="53"/>
      <c r="R134" s="416">
        <v>72</v>
      </c>
      <c r="S134" s="181"/>
      <c r="T134" s="53"/>
      <c r="U134" s="53"/>
      <c r="V134" s="105"/>
      <c r="W134" s="196"/>
      <c r="X134" s="20"/>
      <c r="Y134" s="20"/>
    </row>
    <row r="135" spans="1:25" ht="12.75">
      <c r="A135" s="636">
        <v>128</v>
      </c>
      <c r="B135" s="848" t="s">
        <v>661</v>
      </c>
      <c r="C135" s="450">
        <v>87123</v>
      </c>
      <c r="D135" s="502" t="s">
        <v>662</v>
      </c>
      <c r="E135" s="918" t="s">
        <v>9</v>
      </c>
      <c r="F135" s="512" t="s">
        <v>113</v>
      </c>
      <c r="G135" s="904">
        <f>H135+J135+L135+M135+Q135+P135+R135+S135</f>
        <v>72</v>
      </c>
      <c r="H135" s="197"/>
      <c r="I135" s="187"/>
      <c r="J135" s="267"/>
      <c r="K135" s="183"/>
      <c r="L135" s="110"/>
      <c r="M135" s="147"/>
      <c r="N135" s="53"/>
      <c r="O135" s="53"/>
      <c r="P135" s="74"/>
      <c r="Q135" s="53"/>
      <c r="R135" s="53"/>
      <c r="S135" s="454">
        <v>72</v>
      </c>
      <c r="T135" s="53"/>
      <c r="U135" s="53"/>
      <c r="V135" s="105"/>
      <c r="W135" s="196"/>
      <c r="X135" s="20"/>
      <c r="Y135" s="20"/>
    </row>
    <row r="136" spans="1:25" ht="12.75">
      <c r="A136" s="636">
        <v>129</v>
      </c>
      <c r="B136" s="851" t="s">
        <v>336</v>
      </c>
      <c r="C136" s="123">
        <v>112202</v>
      </c>
      <c r="D136" s="884" t="s">
        <v>337</v>
      </c>
      <c r="E136" s="909" t="s">
        <v>7</v>
      </c>
      <c r="F136" s="620" t="s">
        <v>113</v>
      </c>
      <c r="G136" s="904">
        <f>H136+J136+L136+M136+Q136</f>
        <v>72</v>
      </c>
      <c r="H136" s="197"/>
      <c r="I136" s="187"/>
      <c r="J136" s="267"/>
      <c r="K136" s="183"/>
      <c r="L136" s="110"/>
      <c r="M136" s="147">
        <v>72</v>
      </c>
      <c r="N136" s="53"/>
      <c r="O136" s="53"/>
      <c r="P136" s="52"/>
      <c r="Q136" s="52"/>
      <c r="R136" s="53"/>
      <c r="S136" s="181"/>
      <c r="T136" s="53"/>
      <c r="U136" s="53"/>
      <c r="V136" s="104"/>
      <c r="W136" s="196"/>
      <c r="X136" s="20"/>
      <c r="Y136" s="20"/>
    </row>
    <row r="137" spans="1:25" ht="12.75">
      <c r="A137" s="636">
        <v>130</v>
      </c>
      <c r="B137" s="850" t="s">
        <v>273</v>
      </c>
      <c r="C137" s="53">
        <v>93335</v>
      </c>
      <c r="D137" s="623" t="s">
        <v>97</v>
      </c>
      <c r="E137" s="912" t="s">
        <v>7</v>
      </c>
      <c r="F137" s="673" t="s">
        <v>113</v>
      </c>
      <c r="G137" s="904">
        <f>H137+J137+L137+M137+Q137</f>
        <v>72</v>
      </c>
      <c r="H137" s="195"/>
      <c r="I137" s="107"/>
      <c r="J137" s="183"/>
      <c r="K137" s="183"/>
      <c r="L137" s="147">
        <v>72</v>
      </c>
      <c r="M137" s="110"/>
      <c r="N137" s="53"/>
      <c r="O137" s="53"/>
      <c r="P137" s="52"/>
      <c r="Q137" s="52"/>
      <c r="R137" s="53"/>
      <c r="S137" s="181"/>
      <c r="T137" s="53"/>
      <c r="U137" s="53"/>
      <c r="V137" s="105"/>
      <c r="W137" s="196"/>
      <c r="X137" s="20"/>
      <c r="Y137" s="20"/>
    </row>
    <row r="138" spans="1:25" ht="12.75">
      <c r="A138" s="636">
        <v>131</v>
      </c>
      <c r="B138" s="648" t="s">
        <v>573</v>
      </c>
      <c r="C138" s="421">
        <v>124836</v>
      </c>
      <c r="D138" s="406" t="s">
        <v>574</v>
      </c>
      <c r="E138" s="418" t="s">
        <v>2</v>
      </c>
      <c r="F138" s="419" t="s">
        <v>113</v>
      </c>
      <c r="G138" s="904">
        <f>H138+J138+L138+M138+Q138+P138+R138</f>
        <v>72</v>
      </c>
      <c r="H138" s="197"/>
      <c r="I138" s="187"/>
      <c r="J138" s="267"/>
      <c r="K138" s="183"/>
      <c r="L138" s="110"/>
      <c r="M138" s="147"/>
      <c r="N138" s="53"/>
      <c r="O138" s="53"/>
      <c r="P138" s="53">
        <v>72</v>
      </c>
      <c r="Q138" s="53"/>
      <c r="R138" s="53"/>
      <c r="S138" s="181"/>
      <c r="T138" s="53"/>
      <c r="U138" s="53"/>
      <c r="V138" s="105"/>
      <c r="W138" s="196"/>
      <c r="X138" s="20"/>
      <c r="Y138" s="20"/>
    </row>
    <row r="139" spans="1:25" ht="12.75">
      <c r="A139" s="636">
        <v>132</v>
      </c>
      <c r="B139" s="648" t="s">
        <v>581</v>
      </c>
      <c r="C139" s="38">
        <v>111556</v>
      </c>
      <c r="D139" s="406" t="s">
        <v>582</v>
      </c>
      <c r="E139" s="418" t="s">
        <v>2</v>
      </c>
      <c r="F139" s="419" t="s">
        <v>113</v>
      </c>
      <c r="G139" s="904">
        <f>H139+J139+L139+M139+Q139+P139+R139</f>
        <v>71</v>
      </c>
      <c r="H139" s="197"/>
      <c r="I139" s="187"/>
      <c r="J139" s="267"/>
      <c r="K139" s="183"/>
      <c r="L139" s="110"/>
      <c r="M139" s="147"/>
      <c r="N139" s="53"/>
      <c r="O139" s="53"/>
      <c r="P139" s="53">
        <v>71</v>
      </c>
      <c r="Q139" s="53"/>
      <c r="R139" s="53"/>
      <c r="S139" s="181"/>
      <c r="T139" s="53"/>
      <c r="U139" s="53"/>
      <c r="V139" s="105"/>
      <c r="W139" s="196"/>
      <c r="X139" s="20"/>
      <c r="Y139" s="20"/>
    </row>
    <row r="140" spans="1:25" ht="12.75">
      <c r="A140" s="636">
        <v>133</v>
      </c>
      <c r="B140" s="638" t="s">
        <v>836</v>
      </c>
      <c r="C140" s="420">
        <v>16976</v>
      </c>
      <c r="D140" s="625" t="s">
        <v>837</v>
      </c>
      <c r="E140" s="418" t="s">
        <v>1</v>
      </c>
      <c r="F140" s="596" t="s">
        <v>155</v>
      </c>
      <c r="G140" s="904">
        <f>H140+J140+L140+M140+Q140+P140+R140+S140+I140+K140+O140+T140</f>
        <v>71</v>
      </c>
      <c r="H140" s="197"/>
      <c r="I140" s="187"/>
      <c r="J140" s="267"/>
      <c r="K140" s="183"/>
      <c r="L140" s="110"/>
      <c r="M140" s="147"/>
      <c r="N140" s="53"/>
      <c r="O140" s="57"/>
      <c r="P140" s="74"/>
      <c r="Q140" s="53"/>
      <c r="R140" s="53"/>
      <c r="S140" s="181"/>
      <c r="T140" s="72">
        <v>71</v>
      </c>
      <c r="U140" s="53"/>
      <c r="V140" s="105"/>
      <c r="W140" s="196"/>
      <c r="X140" s="20"/>
      <c r="Y140" s="20"/>
    </row>
    <row r="141" spans="1:25" ht="12.75">
      <c r="A141" s="636">
        <v>134</v>
      </c>
      <c r="B141" s="821" t="s">
        <v>978</v>
      </c>
      <c r="C141" s="420">
        <v>79000</v>
      </c>
      <c r="D141" s="890">
        <v>23038</v>
      </c>
      <c r="E141" s="921" t="s">
        <v>34</v>
      </c>
      <c r="F141" s="630" t="s">
        <v>155</v>
      </c>
      <c r="G141" s="904">
        <f>H141+J141+L141+M141+Q141+P141+R141+S141+I141+K141+O141+V141</f>
        <v>70</v>
      </c>
      <c r="H141" s="300"/>
      <c r="I141" s="301"/>
      <c r="J141" s="468"/>
      <c r="K141" s="391"/>
      <c r="L141" s="303"/>
      <c r="M141" s="313"/>
      <c r="N141" s="277"/>
      <c r="O141" s="277"/>
      <c r="P141" s="401"/>
      <c r="Q141" s="53"/>
      <c r="R141" s="277"/>
      <c r="S141" s="181"/>
      <c r="T141" s="277"/>
      <c r="U141" s="277"/>
      <c r="V141" s="685">
        <v>70</v>
      </c>
      <c r="W141" s="308">
        <v>63</v>
      </c>
      <c r="X141" s="20"/>
      <c r="Y141" s="20"/>
    </row>
    <row r="142" spans="1:25" ht="12.75">
      <c r="A142" s="636">
        <v>135</v>
      </c>
      <c r="B142" s="648" t="s">
        <v>607</v>
      </c>
      <c r="C142" s="38">
        <v>81513</v>
      </c>
      <c r="D142" s="406" t="s">
        <v>608</v>
      </c>
      <c r="E142" s="418" t="s">
        <v>2</v>
      </c>
      <c r="F142" s="419" t="s">
        <v>155</v>
      </c>
      <c r="G142" s="904">
        <f>H142+J142+L142+M142+Q142+P142+R142</f>
        <v>70</v>
      </c>
      <c r="H142" s="300"/>
      <c r="I142" s="301"/>
      <c r="J142" s="468"/>
      <c r="K142" s="391"/>
      <c r="L142" s="303"/>
      <c r="M142" s="313"/>
      <c r="N142" s="277"/>
      <c r="O142" s="277"/>
      <c r="P142" s="277">
        <v>70</v>
      </c>
      <c r="Q142" s="53"/>
      <c r="R142" s="277"/>
      <c r="S142" s="181"/>
      <c r="T142" s="277"/>
      <c r="U142" s="277"/>
      <c r="V142" s="307"/>
      <c r="W142" s="308"/>
      <c r="X142" s="20"/>
      <c r="Y142" s="20"/>
    </row>
    <row r="143" spans="1:25" ht="12.75">
      <c r="A143" s="636">
        <v>136</v>
      </c>
      <c r="B143" s="260" t="s">
        <v>379</v>
      </c>
      <c r="C143" s="38">
        <v>54191</v>
      </c>
      <c r="D143" s="406" t="s">
        <v>380</v>
      </c>
      <c r="E143" s="260" t="s">
        <v>6</v>
      </c>
      <c r="F143" s="419" t="s">
        <v>155</v>
      </c>
      <c r="G143" s="904">
        <f>H143+J143+L143+M143+Q143</f>
        <v>69</v>
      </c>
      <c r="H143" s="300"/>
      <c r="I143" s="301"/>
      <c r="J143" s="468"/>
      <c r="K143" s="391"/>
      <c r="L143" s="303"/>
      <c r="M143" s="313"/>
      <c r="N143" s="277"/>
      <c r="O143" s="277"/>
      <c r="P143" s="401"/>
      <c r="Q143" s="53">
        <v>69</v>
      </c>
      <c r="R143" s="277"/>
      <c r="S143" s="181"/>
      <c r="T143" s="277"/>
      <c r="U143" s="277"/>
      <c r="V143" s="307"/>
      <c r="W143" s="308"/>
      <c r="X143" s="20"/>
      <c r="Y143" s="20"/>
    </row>
    <row r="144" spans="1:25" ht="12.75">
      <c r="A144" s="636">
        <v>137</v>
      </c>
      <c r="B144" s="821" t="s">
        <v>946</v>
      </c>
      <c r="C144" s="708">
        <v>54116</v>
      </c>
      <c r="D144" s="724" t="s">
        <v>947</v>
      </c>
      <c r="E144" s="923" t="s">
        <v>6</v>
      </c>
      <c r="F144" s="713"/>
      <c r="G144" s="904">
        <f>H144+J144+L144+M144+Q144+P144+R144+S144+I144+K144+O144+V144+W144</f>
        <v>69</v>
      </c>
      <c r="H144" s="300"/>
      <c r="I144" s="301"/>
      <c r="J144" s="468"/>
      <c r="K144" s="391"/>
      <c r="L144" s="303"/>
      <c r="M144" s="313"/>
      <c r="N144" s="277"/>
      <c r="O144" s="277"/>
      <c r="P144" s="401"/>
      <c r="Q144" s="53"/>
      <c r="R144" s="277"/>
      <c r="S144" s="181"/>
      <c r="T144" s="277"/>
      <c r="U144" s="277"/>
      <c r="V144" s="307"/>
      <c r="W144" s="737">
        <v>69</v>
      </c>
      <c r="X144" s="20"/>
      <c r="Y144" s="20"/>
    </row>
    <row r="145" spans="1:25" ht="12.75">
      <c r="A145" s="636">
        <v>138</v>
      </c>
      <c r="B145" s="858" t="s">
        <v>321</v>
      </c>
      <c r="C145" s="270">
        <v>80189</v>
      </c>
      <c r="D145" s="888">
        <v>2611</v>
      </c>
      <c r="E145" s="914" t="s">
        <v>42</v>
      </c>
      <c r="F145" s="864" t="s">
        <v>132</v>
      </c>
      <c r="G145" s="904">
        <f>H145+J145+L145+M145+Q145</f>
        <v>69</v>
      </c>
      <c r="H145" s="300"/>
      <c r="I145" s="301"/>
      <c r="J145" s="469">
        <v>69</v>
      </c>
      <c r="K145" s="391"/>
      <c r="L145" s="303"/>
      <c r="M145" s="303"/>
      <c r="N145" s="277"/>
      <c r="O145" s="304"/>
      <c r="P145" s="304"/>
      <c r="Q145" s="52"/>
      <c r="R145" s="277"/>
      <c r="S145" s="181"/>
      <c r="T145" s="277"/>
      <c r="U145" s="277"/>
      <c r="V145" s="307"/>
      <c r="W145" s="308"/>
      <c r="X145" s="20"/>
      <c r="Y145" s="20"/>
    </row>
    <row r="146" spans="1:25" ht="12.75">
      <c r="A146" s="636">
        <v>139</v>
      </c>
      <c r="B146" s="649" t="s">
        <v>745</v>
      </c>
      <c r="C146" s="475">
        <v>85410</v>
      </c>
      <c r="D146" s="628" t="s">
        <v>81</v>
      </c>
      <c r="E146" s="911" t="s">
        <v>0</v>
      </c>
      <c r="F146" s="485" t="s">
        <v>113</v>
      </c>
      <c r="G146" s="904">
        <f>H146+J146+L146+M146+Q146+P146+R146+S146+I146</f>
        <v>69</v>
      </c>
      <c r="H146" s="300"/>
      <c r="I146" s="510">
        <v>69</v>
      </c>
      <c r="J146" s="468"/>
      <c r="K146" s="391"/>
      <c r="L146" s="303"/>
      <c r="M146" s="313"/>
      <c r="N146" s="277"/>
      <c r="O146" s="277"/>
      <c r="P146" s="401"/>
      <c r="Q146" s="53"/>
      <c r="R146" s="277"/>
      <c r="S146" s="181"/>
      <c r="T146" s="277"/>
      <c r="U146" s="277"/>
      <c r="V146" s="307"/>
      <c r="W146" s="308"/>
      <c r="X146" s="20"/>
      <c r="Y146" s="20"/>
    </row>
    <row r="147" spans="1:25" ht="12.75">
      <c r="A147" s="636">
        <v>140</v>
      </c>
      <c r="B147" s="848" t="s">
        <v>712</v>
      </c>
      <c r="C147" s="450">
        <v>125154</v>
      </c>
      <c r="D147" s="502" t="s">
        <v>713</v>
      </c>
      <c r="E147" s="918" t="s">
        <v>9</v>
      </c>
      <c r="F147" s="512" t="s">
        <v>155</v>
      </c>
      <c r="G147" s="904">
        <f>H147+J147+L147+M147+Q147+P147+R147+S147</f>
        <v>68</v>
      </c>
      <c r="H147" s="300"/>
      <c r="I147" s="301"/>
      <c r="J147" s="468"/>
      <c r="K147" s="391"/>
      <c r="L147" s="303"/>
      <c r="M147" s="313"/>
      <c r="N147" s="277"/>
      <c r="O147" s="277"/>
      <c r="P147" s="401"/>
      <c r="Q147" s="53"/>
      <c r="R147" s="277"/>
      <c r="S147" s="454">
        <v>68</v>
      </c>
      <c r="T147" s="277"/>
      <c r="U147" s="277"/>
      <c r="V147" s="307"/>
      <c r="W147" s="738"/>
      <c r="X147" s="20"/>
      <c r="Y147" s="20"/>
    </row>
    <row r="148" spans="1:25" ht="12.75">
      <c r="A148" s="636">
        <v>141</v>
      </c>
      <c r="B148" s="848" t="s">
        <v>639</v>
      </c>
      <c r="C148" s="450">
        <v>75342</v>
      </c>
      <c r="D148" s="502" t="s">
        <v>75</v>
      </c>
      <c r="E148" s="918" t="s">
        <v>9</v>
      </c>
      <c r="F148" s="512" t="s">
        <v>155</v>
      </c>
      <c r="G148" s="904">
        <f>H148+J148+L148+M148+Q148+P148+R148+S148</f>
        <v>68</v>
      </c>
      <c r="H148" s="300"/>
      <c r="I148" s="301"/>
      <c r="J148" s="468"/>
      <c r="K148" s="391"/>
      <c r="L148" s="303"/>
      <c r="M148" s="313"/>
      <c r="N148" s="277"/>
      <c r="O148" s="277"/>
      <c r="P148" s="401"/>
      <c r="Q148" s="53"/>
      <c r="R148" s="277"/>
      <c r="S148" s="454">
        <v>68</v>
      </c>
      <c r="T148" s="277"/>
      <c r="U148" s="277"/>
      <c r="V148" s="307"/>
      <c r="W148" s="308"/>
      <c r="X148" s="20"/>
      <c r="Y148" s="20"/>
    </row>
    <row r="149" spans="1:25" ht="12.75">
      <c r="A149" s="636">
        <v>142</v>
      </c>
      <c r="B149" s="639" t="s">
        <v>865</v>
      </c>
      <c r="C149" s="123">
        <v>76081</v>
      </c>
      <c r="D149" s="884" t="s">
        <v>866</v>
      </c>
      <c r="E149" s="919" t="s">
        <v>7</v>
      </c>
      <c r="F149" s="620" t="s">
        <v>155</v>
      </c>
      <c r="G149" s="904">
        <f>H149+J149+L149+M149+Q149+P149+R149+S149+I149+K149+O149+T149+N149+U149</f>
        <v>67</v>
      </c>
      <c r="H149" s="300"/>
      <c r="I149" s="301"/>
      <c r="J149" s="468"/>
      <c r="K149" s="391"/>
      <c r="L149" s="303"/>
      <c r="M149" s="313"/>
      <c r="N149" s="277"/>
      <c r="O149" s="378"/>
      <c r="P149" s="401"/>
      <c r="Q149" s="53"/>
      <c r="R149" s="277"/>
      <c r="S149" s="181"/>
      <c r="T149" s="277"/>
      <c r="U149" s="378">
        <v>67</v>
      </c>
      <c r="V149" s="545"/>
      <c r="W149" s="308"/>
      <c r="X149" s="20"/>
      <c r="Y149" s="20"/>
    </row>
    <row r="150" spans="1:25" ht="12.75">
      <c r="A150" s="636">
        <v>143</v>
      </c>
      <c r="B150" s="850" t="s">
        <v>232</v>
      </c>
      <c r="C150" s="123">
        <v>123239</v>
      </c>
      <c r="D150" s="895" t="s">
        <v>233</v>
      </c>
      <c r="E150" s="912" t="s">
        <v>7</v>
      </c>
      <c r="F150" s="673" t="s">
        <v>155</v>
      </c>
      <c r="G150" s="904">
        <f>H150+J150+L150+M150+Q150</f>
        <v>66</v>
      </c>
      <c r="H150" s="300"/>
      <c r="I150" s="301"/>
      <c r="J150" s="391"/>
      <c r="K150" s="391"/>
      <c r="L150" s="313">
        <v>66</v>
      </c>
      <c r="M150" s="303"/>
      <c r="N150" s="277"/>
      <c r="O150" s="277"/>
      <c r="P150" s="304"/>
      <c r="Q150" s="52"/>
      <c r="R150" s="277"/>
      <c r="S150" s="181"/>
      <c r="T150" s="277"/>
      <c r="U150" s="277"/>
      <c r="V150" s="307"/>
      <c r="W150" s="308"/>
      <c r="X150" s="20"/>
      <c r="Y150" s="20"/>
    </row>
    <row r="151" spans="1:25" ht="12.75">
      <c r="A151" s="636">
        <v>144</v>
      </c>
      <c r="B151" s="643" t="s">
        <v>774</v>
      </c>
      <c r="C151" s="62">
        <v>16120</v>
      </c>
      <c r="D151" s="507" t="s">
        <v>775</v>
      </c>
      <c r="E151" s="915" t="s">
        <v>42</v>
      </c>
      <c r="F151" s="419" t="s">
        <v>155</v>
      </c>
      <c r="G151" s="904">
        <f>K151</f>
        <v>66</v>
      </c>
      <c r="H151" s="300"/>
      <c r="I151" s="301"/>
      <c r="J151" s="468">
        <v>23</v>
      </c>
      <c r="K151" s="399">
        <v>66</v>
      </c>
      <c r="L151" s="303"/>
      <c r="M151" s="313"/>
      <c r="N151" s="277"/>
      <c r="O151" s="277"/>
      <c r="P151" s="401"/>
      <c r="Q151" s="53"/>
      <c r="R151" s="277"/>
      <c r="S151" s="181"/>
      <c r="T151" s="277"/>
      <c r="U151" s="277"/>
      <c r="V151" s="307"/>
      <c r="W151" s="308"/>
      <c r="X151" s="20"/>
      <c r="Y151" s="20"/>
    </row>
    <row r="152" spans="1:25" ht="12.75">
      <c r="A152" s="636">
        <v>145</v>
      </c>
      <c r="B152" s="648" t="s">
        <v>562</v>
      </c>
      <c r="C152" s="421">
        <v>81514</v>
      </c>
      <c r="D152" s="406" t="s">
        <v>563</v>
      </c>
      <c r="E152" s="418" t="s">
        <v>2</v>
      </c>
      <c r="F152" s="419" t="s">
        <v>155</v>
      </c>
      <c r="G152" s="904">
        <f>H152+J152+L152+M152+Q152+P152+R152</f>
        <v>65</v>
      </c>
      <c r="H152" s="300"/>
      <c r="I152" s="301">
        <v>0</v>
      </c>
      <c r="J152" s="468"/>
      <c r="K152" s="391"/>
      <c r="L152" s="303"/>
      <c r="M152" s="313"/>
      <c r="N152" s="277"/>
      <c r="O152" s="277"/>
      <c r="P152" s="277">
        <v>65</v>
      </c>
      <c r="Q152" s="53"/>
      <c r="R152" s="277"/>
      <c r="S152" s="181"/>
      <c r="T152" s="277"/>
      <c r="U152" s="277"/>
      <c r="V152" s="307"/>
      <c r="W152" s="308"/>
      <c r="X152" s="20"/>
      <c r="Y152" s="20"/>
    </row>
    <row r="153" spans="1:25" ht="12.75">
      <c r="A153" s="636">
        <v>146</v>
      </c>
      <c r="B153" s="871" t="s">
        <v>556</v>
      </c>
      <c r="C153" s="448">
        <v>100846</v>
      </c>
      <c r="D153" s="893" t="s">
        <v>557</v>
      </c>
      <c r="E153" s="925" t="s">
        <v>2</v>
      </c>
      <c r="F153" s="867" t="s">
        <v>155</v>
      </c>
      <c r="G153" s="904">
        <f>H153+J153+L153+M153+Q153+P153+R153</f>
        <v>64</v>
      </c>
      <c r="H153" s="300"/>
      <c r="I153" s="301"/>
      <c r="J153" s="468"/>
      <c r="K153" s="391"/>
      <c r="L153" s="303"/>
      <c r="M153" s="313"/>
      <c r="N153" s="277"/>
      <c r="O153" s="277"/>
      <c r="P153" s="277">
        <v>64</v>
      </c>
      <c r="Q153" s="53"/>
      <c r="R153" s="277"/>
      <c r="S153" s="181"/>
      <c r="T153" s="277"/>
      <c r="U153" s="277"/>
      <c r="V153" s="307"/>
      <c r="W153" s="308"/>
      <c r="X153" s="20"/>
      <c r="Y153" s="20"/>
    </row>
    <row r="154" spans="1:25" ht="12.75">
      <c r="A154" s="636">
        <v>147</v>
      </c>
      <c r="B154" s="260" t="s">
        <v>430</v>
      </c>
      <c r="C154" s="38">
        <v>124678</v>
      </c>
      <c r="D154" s="406" t="s">
        <v>431</v>
      </c>
      <c r="E154" s="260" t="s">
        <v>6</v>
      </c>
      <c r="F154" s="419" t="s">
        <v>113</v>
      </c>
      <c r="G154" s="904">
        <f>H154+J154+L154+M154+Q154</f>
        <v>62</v>
      </c>
      <c r="H154" s="300"/>
      <c r="I154" s="301"/>
      <c r="J154" s="468"/>
      <c r="K154" s="391"/>
      <c r="L154" s="303"/>
      <c r="M154" s="313"/>
      <c r="N154" s="277"/>
      <c r="O154" s="277"/>
      <c r="P154" s="401"/>
      <c r="Q154" s="53">
        <v>62</v>
      </c>
      <c r="R154" s="277"/>
      <c r="S154" s="181"/>
      <c r="T154" s="277"/>
      <c r="U154" s="277"/>
      <c r="V154" s="307"/>
      <c r="W154" s="308"/>
      <c r="X154" s="20"/>
      <c r="Y154" s="20"/>
    </row>
    <row r="155" spans="1:25" ht="12.75">
      <c r="A155" s="636">
        <v>148</v>
      </c>
      <c r="B155" s="260" t="s">
        <v>484</v>
      </c>
      <c r="C155" s="38">
        <v>67857</v>
      </c>
      <c r="D155" s="406" t="s">
        <v>485</v>
      </c>
      <c r="E155" s="260" t="s">
        <v>1</v>
      </c>
      <c r="F155" s="419" t="s">
        <v>113</v>
      </c>
      <c r="G155" s="904">
        <f>H155+J155+L155+M155+Q155</f>
        <v>62</v>
      </c>
      <c r="H155" s="300"/>
      <c r="I155" s="301"/>
      <c r="J155" s="468"/>
      <c r="K155" s="391"/>
      <c r="L155" s="303"/>
      <c r="M155" s="313"/>
      <c r="N155" s="277"/>
      <c r="O155" s="277"/>
      <c r="P155" s="401"/>
      <c r="Q155" s="53">
        <v>62</v>
      </c>
      <c r="R155" s="277"/>
      <c r="S155" s="181"/>
      <c r="T155" s="277"/>
      <c r="U155" s="277"/>
      <c r="V155" s="307"/>
      <c r="W155" s="308"/>
      <c r="X155" s="20"/>
      <c r="Y155" s="20"/>
    </row>
    <row r="156" spans="1:25" ht="12.75">
      <c r="A156" s="636">
        <v>149</v>
      </c>
      <c r="B156" s="848" t="s">
        <v>671</v>
      </c>
      <c r="C156" s="450">
        <v>125508</v>
      </c>
      <c r="D156" s="502" t="s">
        <v>672</v>
      </c>
      <c r="E156" s="918" t="s">
        <v>9</v>
      </c>
      <c r="F156" s="512" t="s">
        <v>113</v>
      </c>
      <c r="G156" s="904">
        <f>H156+J156+L156+M156+Q156+P156+R156+S156</f>
        <v>61</v>
      </c>
      <c r="H156" s="300"/>
      <c r="I156" s="301"/>
      <c r="J156" s="468"/>
      <c r="K156" s="391"/>
      <c r="L156" s="303"/>
      <c r="M156" s="313"/>
      <c r="N156" s="277"/>
      <c r="O156" s="277"/>
      <c r="P156" s="401"/>
      <c r="Q156" s="53"/>
      <c r="R156" s="277"/>
      <c r="S156" s="454">
        <v>61</v>
      </c>
      <c r="T156" s="277"/>
      <c r="U156" s="277"/>
      <c r="V156" s="307"/>
      <c r="W156" s="308"/>
      <c r="X156" s="20"/>
      <c r="Y156" s="20"/>
    </row>
    <row r="157" spans="1:25" ht="12.75">
      <c r="A157" s="636">
        <v>150</v>
      </c>
      <c r="B157" s="859" t="s">
        <v>247</v>
      </c>
      <c r="C157" s="53">
        <v>68291</v>
      </c>
      <c r="D157" s="623" t="s">
        <v>248</v>
      </c>
      <c r="E157" s="912" t="s">
        <v>7</v>
      </c>
      <c r="F157" s="673" t="s">
        <v>155</v>
      </c>
      <c r="G157" s="904">
        <f>H157+J157+L157+M157+Q157</f>
        <v>61</v>
      </c>
      <c r="H157" s="310"/>
      <c r="I157" s="311"/>
      <c r="J157" s="391"/>
      <c r="K157" s="391"/>
      <c r="L157" s="313">
        <v>61</v>
      </c>
      <c r="M157" s="303"/>
      <c r="N157" s="277"/>
      <c r="O157" s="277"/>
      <c r="P157" s="304"/>
      <c r="Q157" s="52"/>
      <c r="R157" s="277"/>
      <c r="S157" s="181"/>
      <c r="T157" s="277"/>
      <c r="U157" s="277"/>
      <c r="V157" s="307"/>
      <c r="W157" s="308"/>
      <c r="X157" s="20"/>
      <c r="Y157" s="20"/>
    </row>
    <row r="158" spans="1:25" ht="12.75">
      <c r="A158" s="636">
        <v>151</v>
      </c>
      <c r="B158" s="637" t="s">
        <v>739</v>
      </c>
      <c r="C158" s="478">
        <v>23211</v>
      </c>
      <c r="D158" s="480" t="s">
        <v>740</v>
      </c>
      <c r="E158" s="917" t="s">
        <v>7</v>
      </c>
      <c r="F158" s="485" t="s">
        <v>155</v>
      </c>
      <c r="G158" s="904">
        <f>H158+J158+L158+M158+Q158+P158+R158+S158+I158</f>
        <v>61</v>
      </c>
      <c r="H158" s="300"/>
      <c r="I158" s="510">
        <v>61</v>
      </c>
      <c r="J158" s="468"/>
      <c r="K158" s="391"/>
      <c r="L158" s="303"/>
      <c r="M158" s="313"/>
      <c r="N158" s="277"/>
      <c r="O158" s="277"/>
      <c r="P158" s="401"/>
      <c r="Q158" s="53"/>
      <c r="R158" s="277"/>
      <c r="S158" s="181"/>
      <c r="T158" s="277"/>
      <c r="U158" s="277"/>
      <c r="V158" s="307"/>
      <c r="W158" s="308"/>
      <c r="X158" s="20"/>
      <c r="Y158" s="20"/>
    </row>
    <row r="159" spans="1:25" ht="12.75">
      <c r="A159" s="636">
        <v>152</v>
      </c>
      <c r="B159" s="648" t="s">
        <v>550</v>
      </c>
      <c r="C159" s="421">
        <v>65617</v>
      </c>
      <c r="D159" s="406" t="s">
        <v>551</v>
      </c>
      <c r="E159" s="418" t="s">
        <v>47</v>
      </c>
      <c r="F159" s="419" t="s">
        <v>155</v>
      </c>
      <c r="G159" s="904">
        <f>H159+J159+L159+M159+Q159+P159+R159</f>
        <v>61</v>
      </c>
      <c r="H159" s="300"/>
      <c r="I159" s="187">
        <v>0</v>
      </c>
      <c r="J159" s="468"/>
      <c r="K159" s="391"/>
      <c r="L159" s="303"/>
      <c r="M159" s="313"/>
      <c r="N159" s="277"/>
      <c r="O159" s="277"/>
      <c r="P159" s="277">
        <v>61</v>
      </c>
      <c r="Q159" s="53"/>
      <c r="R159" s="277"/>
      <c r="S159" s="305"/>
      <c r="T159" s="277"/>
      <c r="U159" s="277"/>
      <c r="V159" s="307"/>
      <c r="W159" s="308"/>
      <c r="X159" s="20"/>
      <c r="Y159" s="20"/>
    </row>
    <row r="160" spans="1:25" ht="12.75">
      <c r="A160" s="636">
        <v>153</v>
      </c>
      <c r="B160" s="821" t="s">
        <v>952</v>
      </c>
      <c r="C160" s="708">
        <v>76176</v>
      </c>
      <c r="D160" s="724" t="s">
        <v>953</v>
      </c>
      <c r="E160" s="923" t="s">
        <v>34</v>
      </c>
      <c r="F160" s="713"/>
      <c r="G160" s="904">
        <f>H160+J160+L160+M160+Q160+P160+R160+S160+I160+K160+O160+V160</f>
        <v>60</v>
      </c>
      <c r="H160" s="300"/>
      <c r="I160" s="187"/>
      <c r="J160" s="468"/>
      <c r="K160" s="391"/>
      <c r="L160" s="303"/>
      <c r="M160" s="313"/>
      <c r="N160" s="277"/>
      <c r="O160" s="277"/>
      <c r="P160" s="401"/>
      <c r="Q160" s="53"/>
      <c r="R160" s="277"/>
      <c r="S160" s="305"/>
      <c r="T160" s="277"/>
      <c r="U160" s="277"/>
      <c r="V160" s="307">
        <v>60</v>
      </c>
      <c r="W160" s="737">
        <v>58</v>
      </c>
      <c r="X160" s="20"/>
      <c r="Y160" s="20"/>
    </row>
    <row r="161" spans="1:25" ht="12.75">
      <c r="A161" s="636">
        <v>154</v>
      </c>
      <c r="B161" s="260" t="s">
        <v>432</v>
      </c>
      <c r="C161" s="38">
        <v>16880</v>
      </c>
      <c r="D161" s="406" t="s">
        <v>433</v>
      </c>
      <c r="E161" s="260" t="s">
        <v>1</v>
      </c>
      <c r="F161" s="419" t="s">
        <v>155</v>
      </c>
      <c r="G161" s="904">
        <f>H161+J161+L161+M161+Q161</f>
        <v>60</v>
      </c>
      <c r="H161" s="300"/>
      <c r="I161" s="187"/>
      <c r="J161" s="468"/>
      <c r="K161" s="391"/>
      <c r="L161" s="303"/>
      <c r="M161" s="313"/>
      <c r="N161" s="277"/>
      <c r="O161" s="277"/>
      <c r="P161" s="401"/>
      <c r="Q161" s="53">
        <v>60</v>
      </c>
      <c r="R161" s="277"/>
      <c r="S161" s="305"/>
      <c r="T161" s="277"/>
      <c r="U161" s="277"/>
      <c r="V161" s="307"/>
      <c r="W161" s="308"/>
      <c r="X161" s="20"/>
      <c r="Y161" s="20"/>
    </row>
    <row r="162" spans="1:25" ht="12.75">
      <c r="A162" s="636">
        <v>155</v>
      </c>
      <c r="B162" s="639" t="s">
        <v>905</v>
      </c>
      <c r="C162" s="53">
        <v>125597</v>
      </c>
      <c r="D162" s="623" t="s">
        <v>904</v>
      </c>
      <c r="E162" s="919" t="s">
        <v>176</v>
      </c>
      <c r="F162" s="590" t="s">
        <v>113</v>
      </c>
      <c r="G162" s="904">
        <f>H162+J162+L162+M162+Q162+P162+R162+S162+I162+K162+O162+T162+N162+U162</f>
        <v>59</v>
      </c>
      <c r="H162" s="300"/>
      <c r="I162" s="187"/>
      <c r="J162" s="468"/>
      <c r="K162" s="391"/>
      <c r="L162" s="303"/>
      <c r="M162" s="313"/>
      <c r="N162" s="277"/>
      <c r="O162" s="378"/>
      <c r="P162" s="401"/>
      <c r="Q162" s="53"/>
      <c r="R162" s="277"/>
      <c r="S162" s="305"/>
      <c r="T162" s="277"/>
      <c r="U162" s="378">
        <v>59</v>
      </c>
      <c r="V162" s="307"/>
      <c r="W162" s="308"/>
      <c r="X162" s="20"/>
      <c r="Y162" s="20"/>
    </row>
    <row r="163" spans="1:25" ht="12.75">
      <c r="A163" s="636">
        <v>156</v>
      </c>
      <c r="B163" s="853" t="s">
        <v>523</v>
      </c>
      <c r="C163" s="152">
        <v>86461</v>
      </c>
      <c r="D163" s="894" t="s">
        <v>524</v>
      </c>
      <c r="E163" s="920" t="s">
        <v>3</v>
      </c>
      <c r="F163" s="699" t="s">
        <v>155</v>
      </c>
      <c r="G163" s="904">
        <f>H163+J163+L163+M163+Q163+P163+R163</f>
        <v>58</v>
      </c>
      <c r="H163" s="300"/>
      <c r="I163" s="187"/>
      <c r="J163" s="468"/>
      <c r="K163" s="391"/>
      <c r="L163" s="303"/>
      <c r="M163" s="313"/>
      <c r="N163" s="277"/>
      <c r="O163" s="277"/>
      <c r="P163" s="401"/>
      <c r="Q163" s="53"/>
      <c r="R163" s="437">
        <v>58</v>
      </c>
      <c r="S163" s="305"/>
      <c r="T163" s="277"/>
      <c r="U163" s="277"/>
      <c r="V163" s="307"/>
      <c r="W163" s="308"/>
      <c r="X163" s="20"/>
      <c r="Y163" s="20"/>
    </row>
    <row r="164" spans="1:25" ht="12.75">
      <c r="A164" s="636">
        <v>157</v>
      </c>
      <c r="B164" s="638" t="s">
        <v>826</v>
      </c>
      <c r="C164" s="38">
        <v>94396</v>
      </c>
      <c r="D164" s="406" t="s">
        <v>384</v>
      </c>
      <c r="E164" s="260" t="s">
        <v>6</v>
      </c>
      <c r="F164" s="419" t="s">
        <v>113</v>
      </c>
      <c r="G164" s="904">
        <f>H164+J164+L164+M164+Q164</f>
        <v>58</v>
      </c>
      <c r="H164" s="300"/>
      <c r="I164" s="187"/>
      <c r="J164" s="468"/>
      <c r="K164" s="391"/>
      <c r="L164" s="303"/>
      <c r="M164" s="313"/>
      <c r="N164" s="277"/>
      <c r="O164" s="277"/>
      <c r="P164" s="401"/>
      <c r="Q164" s="53">
        <v>58</v>
      </c>
      <c r="R164" s="277"/>
      <c r="S164" s="305"/>
      <c r="T164" s="277">
        <v>64</v>
      </c>
      <c r="U164" s="277"/>
      <c r="V164" s="307"/>
      <c r="W164" s="308"/>
      <c r="X164" s="20"/>
      <c r="Y164" s="20"/>
    </row>
    <row r="165" spans="1:25" ht="12.75">
      <c r="A165" s="636">
        <v>158</v>
      </c>
      <c r="B165" s="260" t="s">
        <v>467</v>
      </c>
      <c r="C165" s="38">
        <v>16903</v>
      </c>
      <c r="D165" s="406" t="s">
        <v>468</v>
      </c>
      <c r="E165" s="260" t="s">
        <v>1</v>
      </c>
      <c r="F165" s="419" t="s">
        <v>155</v>
      </c>
      <c r="G165" s="904">
        <f>H165+J165+L165+M165+Q165</f>
        <v>58</v>
      </c>
      <c r="H165" s="300"/>
      <c r="I165" s="187"/>
      <c r="J165" s="468"/>
      <c r="K165" s="391"/>
      <c r="L165" s="303"/>
      <c r="M165" s="313"/>
      <c r="N165" s="277"/>
      <c r="O165" s="277"/>
      <c r="P165" s="401"/>
      <c r="Q165" s="53">
        <v>58</v>
      </c>
      <c r="R165" s="277"/>
      <c r="S165" s="305"/>
      <c r="T165" s="277"/>
      <c r="U165" s="277"/>
      <c r="V165" s="307"/>
      <c r="W165" s="308"/>
      <c r="X165" s="20"/>
      <c r="Y165" s="20"/>
    </row>
    <row r="166" spans="1:25" ht="12.75">
      <c r="A166" s="636">
        <v>159</v>
      </c>
      <c r="B166" s="637" t="s">
        <v>748</v>
      </c>
      <c r="C166" s="478">
        <v>125786</v>
      </c>
      <c r="D166" s="792" t="s">
        <v>749</v>
      </c>
      <c r="E166" s="910" t="s">
        <v>0</v>
      </c>
      <c r="F166" s="490" t="s">
        <v>113</v>
      </c>
      <c r="G166" s="904">
        <f>H166+J166+L166+M166+Q166+P166+R166+S166+I166</f>
        <v>58</v>
      </c>
      <c r="H166" s="300"/>
      <c r="I166" s="459">
        <v>58</v>
      </c>
      <c r="J166" s="468"/>
      <c r="K166" s="391"/>
      <c r="L166" s="303"/>
      <c r="M166" s="313"/>
      <c r="N166" s="277"/>
      <c r="O166" s="277"/>
      <c r="P166" s="401"/>
      <c r="Q166" s="53"/>
      <c r="R166" s="277"/>
      <c r="S166" s="305"/>
      <c r="T166" s="277"/>
      <c r="U166" s="277"/>
      <c r="V166" s="307"/>
      <c r="W166" s="308"/>
      <c r="X166" s="20"/>
      <c r="Y166" s="20"/>
    </row>
    <row r="167" spans="1:25" ht="12.75">
      <c r="A167" s="636">
        <v>160</v>
      </c>
      <c r="B167" s="848" t="s">
        <v>647</v>
      </c>
      <c r="C167" s="450">
        <v>123833</v>
      </c>
      <c r="D167" s="502" t="s">
        <v>648</v>
      </c>
      <c r="E167" s="918" t="s">
        <v>9</v>
      </c>
      <c r="F167" s="512" t="s">
        <v>155</v>
      </c>
      <c r="G167" s="904">
        <f>H167+J167+L167+M167+Q167+P167+R167+S167</f>
        <v>57</v>
      </c>
      <c r="H167" s="300"/>
      <c r="I167" s="187"/>
      <c r="J167" s="468"/>
      <c r="K167" s="391"/>
      <c r="L167" s="303"/>
      <c r="M167" s="313"/>
      <c r="N167" s="277"/>
      <c r="O167" s="277"/>
      <c r="P167" s="401"/>
      <c r="Q167" s="53"/>
      <c r="R167" s="277"/>
      <c r="S167" s="460">
        <v>57</v>
      </c>
      <c r="T167" s="277"/>
      <c r="U167" s="277"/>
      <c r="V167" s="307"/>
      <c r="W167" s="308"/>
      <c r="X167" s="20"/>
      <c r="Y167" s="20"/>
    </row>
    <row r="168" spans="1:25" ht="12.75">
      <c r="A168" s="636">
        <v>161</v>
      </c>
      <c r="B168" s="848" t="s">
        <v>665</v>
      </c>
      <c r="C168" s="450">
        <v>125510</v>
      </c>
      <c r="D168" s="502" t="s">
        <v>666</v>
      </c>
      <c r="E168" s="918" t="s">
        <v>9</v>
      </c>
      <c r="F168" s="512" t="s">
        <v>113</v>
      </c>
      <c r="G168" s="904">
        <f>H168+J168+L168+M168+Q168+P168+R168+S168</f>
        <v>55</v>
      </c>
      <c r="H168" s="300"/>
      <c r="I168" s="187"/>
      <c r="J168" s="468"/>
      <c r="K168" s="391"/>
      <c r="L168" s="303"/>
      <c r="M168" s="313"/>
      <c r="N168" s="277"/>
      <c r="O168" s="277"/>
      <c r="P168" s="401"/>
      <c r="Q168" s="53"/>
      <c r="R168" s="277"/>
      <c r="S168" s="460">
        <v>55</v>
      </c>
      <c r="T168" s="277"/>
      <c r="U168" s="277"/>
      <c r="V168" s="307"/>
      <c r="W168" s="308"/>
      <c r="X168" s="20"/>
      <c r="Y168" s="20"/>
    </row>
    <row r="169" spans="1:25" ht="12.75">
      <c r="A169" s="636">
        <v>162</v>
      </c>
      <c r="B169" s="859" t="s">
        <v>274</v>
      </c>
      <c r="C169" s="53">
        <v>83390</v>
      </c>
      <c r="D169" s="506" t="s">
        <v>275</v>
      </c>
      <c r="E169" s="912" t="s">
        <v>7</v>
      </c>
      <c r="F169" s="673" t="s">
        <v>113</v>
      </c>
      <c r="G169" s="904">
        <f>H169+J169+L169+Q169</f>
        <v>55</v>
      </c>
      <c r="H169" s="300"/>
      <c r="I169" s="187"/>
      <c r="J169" s="391"/>
      <c r="K169" s="391"/>
      <c r="L169" s="313">
        <v>55</v>
      </c>
      <c r="M169" s="303">
        <v>47</v>
      </c>
      <c r="N169" s="277"/>
      <c r="O169" s="277"/>
      <c r="P169" s="304"/>
      <c r="Q169" s="52"/>
      <c r="R169" s="277"/>
      <c r="S169" s="305"/>
      <c r="T169" s="277"/>
      <c r="U169" s="277"/>
      <c r="V169" s="307"/>
      <c r="W169" s="308"/>
      <c r="X169" s="20"/>
      <c r="Y169" s="20"/>
    </row>
    <row r="170" spans="1:25" ht="12.75">
      <c r="A170" s="636">
        <v>163</v>
      </c>
      <c r="B170" s="648" t="s">
        <v>558</v>
      </c>
      <c r="C170" s="421">
        <v>124857</v>
      </c>
      <c r="D170" s="406" t="s">
        <v>614</v>
      </c>
      <c r="E170" s="418" t="s">
        <v>47</v>
      </c>
      <c r="F170" s="419" t="s">
        <v>113</v>
      </c>
      <c r="G170" s="904">
        <f>H170+J170+L170+M170+Q170+P170+R170</f>
        <v>55</v>
      </c>
      <c r="H170" s="300"/>
      <c r="I170" s="187"/>
      <c r="J170" s="468"/>
      <c r="K170" s="391"/>
      <c r="L170" s="303"/>
      <c r="M170" s="313"/>
      <c r="N170" s="277"/>
      <c r="O170" s="277"/>
      <c r="P170" s="277">
        <v>55</v>
      </c>
      <c r="Q170" s="53"/>
      <c r="R170" s="277"/>
      <c r="S170" s="305"/>
      <c r="T170" s="277"/>
      <c r="U170" s="277"/>
      <c r="V170" s="307"/>
      <c r="W170" s="308"/>
      <c r="X170" s="20"/>
      <c r="Y170" s="20"/>
    </row>
    <row r="171" spans="1:25" ht="12.75">
      <c r="A171" s="636">
        <v>164</v>
      </c>
      <c r="B171" s="858" t="s">
        <v>160</v>
      </c>
      <c r="C171" s="270">
        <v>108700</v>
      </c>
      <c r="D171" s="886" t="s">
        <v>319</v>
      </c>
      <c r="E171" s="914" t="s">
        <v>110</v>
      </c>
      <c r="F171" s="864" t="s">
        <v>132</v>
      </c>
      <c r="G171" s="904">
        <f>H171+J171+L171+M171+Q171</f>
        <v>54</v>
      </c>
      <c r="H171" s="300"/>
      <c r="I171" s="187"/>
      <c r="J171" s="468">
        <v>54</v>
      </c>
      <c r="K171" s="391"/>
      <c r="L171" s="303"/>
      <c r="M171" s="303"/>
      <c r="N171" s="277"/>
      <c r="O171" s="277"/>
      <c r="P171" s="304"/>
      <c r="Q171" s="52"/>
      <c r="R171" s="277"/>
      <c r="S171" s="305"/>
      <c r="T171" s="277"/>
      <c r="U171" s="277"/>
      <c r="V171" s="307"/>
      <c r="W171" s="308"/>
      <c r="X171" s="20"/>
      <c r="Y171" s="20"/>
    </row>
    <row r="172" spans="1:25" ht="12.75">
      <c r="A172" s="636">
        <v>165</v>
      </c>
      <c r="B172" s="848" t="s">
        <v>684</v>
      </c>
      <c r="C172" s="450">
        <v>102188</v>
      </c>
      <c r="D172" s="502" t="s">
        <v>685</v>
      </c>
      <c r="E172" s="918" t="s">
        <v>9</v>
      </c>
      <c r="F172" s="512" t="s">
        <v>113</v>
      </c>
      <c r="G172" s="904">
        <f>H172+J172+L172+M172+Q172+P172+R172+S172</f>
        <v>53</v>
      </c>
      <c r="H172" s="300"/>
      <c r="I172" s="187"/>
      <c r="J172" s="468"/>
      <c r="K172" s="391"/>
      <c r="L172" s="303"/>
      <c r="M172" s="313"/>
      <c r="N172" s="277"/>
      <c r="O172" s="277"/>
      <c r="P172" s="401"/>
      <c r="Q172" s="53"/>
      <c r="R172" s="277"/>
      <c r="S172" s="460">
        <v>53</v>
      </c>
      <c r="T172" s="277"/>
      <c r="U172" s="277"/>
      <c r="V172" s="307"/>
      <c r="W172" s="308"/>
      <c r="X172" s="20"/>
      <c r="Y172" s="20"/>
    </row>
    <row r="173" spans="1:25" ht="12.75">
      <c r="A173" s="636">
        <v>166</v>
      </c>
      <c r="B173" s="848" t="s">
        <v>735</v>
      </c>
      <c r="C173" s="450">
        <v>125150</v>
      </c>
      <c r="D173" s="502" t="s">
        <v>683</v>
      </c>
      <c r="E173" s="918" t="s">
        <v>9</v>
      </c>
      <c r="F173" s="512" t="s">
        <v>113</v>
      </c>
      <c r="G173" s="904">
        <f>H173+J173+L173+M173+Q173+P173+R173+S173</f>
        <v>52</v>
      </c>
      <c r="H173" s="300"/>
      <c r="I173" s="187"/>
      <c r="J173" s="468"/>
      <c r="K173" s="391"/>
      <c r="L173" s="303"/>
      <c r="M173" s="313"/>
      <c r="N173" s="277"/>
      <c r="O173" s="277"/>
      <c r="P173" s="401"/>
      <c r="Q173" s="53"/>
      <c r="R173" s="277"/>
      <c r="S173" s="460">
        <v>52</v>
      </c>
      <c r="T173" s="277"/>
      <c r="U173" s="277"/>
      <c r="V173" s="307"/>
      <c r="W173" s="308"/>
      <c r="X173" s="20"/>
      <c r="Y173" s="20"/>
    </row>
    <row r="174" spans="1:25" ht="12.75">
      <c r="A174" s="636">
        <v>167</v>
      </c>
      <c r="B174" s="848" t="s">
        <v>709</v>
      </c>
      <c r="C174" s="450">
        <v>102187</v>
      </c>
      <c r="D174" s="502" t="s">
        <v>710</v>
      </c>
      <c r="E174" s="918" t="s">
        <v>9</v>
      </c>
      <c r="F174" s="512" t="s">
        <v>155</v>
      </c>
      <c r="G174" s="904">
        <f>H174+J174+L174+M174+Q174+P174+R174+S174</f>
        <v>52</v>
      </c>
      <c r="H174" s="300"/>
      <c r="I174" s="187"/>
      <c r="J174" s="468"/>
      <c r="K174" s="391"/>
      <c r="L174" s="303"/>
      <c r="M174" s="313"/>
      <c r="N174" s="277"/>
      <c r="O174" s="277"/>
      <c r="P174" s="401"/>
      <c r="Q174" s="53"/>
      <c r="R174" s="277"/>
      <c r="S174" s="460">
        <v>52</v>
      </c>
      <c r="T174" s="277"/>
      <c r="U174" s="277"/>
      <c r="V174" s="307"/>
      <c r="W174" s="308"/>
      <c r="X174" s="20"/>
      <c r="Y174" s="20"/>
    </row>
    <row r="175" spans="1:25" ht="12.75">
      <c r="A175" s="636">
        <v>168</v>
      </c>
      <c r="B175" s="855" t="s">
        <v>101</v>
      </c>
      <c r="C175" s="123">
        <v>38293</v>
      </c>
      <c r="D175" s="884" t="s">
        <v>94</v>
      </c>
      <c r="E175" s="912" t="s">
        <v>7</v>
      </c>
      <c r="F175" s="673" t="s">
        <v>155</v>
      </c>
      <c r="G175" s="904">
        <f>H175+J175+L175+M175+Q175</f>
        <v>52</v>
      </c>
      <c r="H175" s="310"/>
      <c r="I175" s="107"/>
      <c r="J175" s="328"/>
      <c r="K175" s="400"/>
      <c r="L175" s="313">
        <v>52</v>
      </c>
      <c r="M175" s="303"/>
      <c r="N175" s="277"/>
      <c r="O175" s="277"/>
      <c r="P175" s="304"/>
      <c r="Q175" s="52"/>
      <c r="R175" s="277"/>
      <c r="S175" s="305"/>
      <c r="T175" s="277"/>
      <c r="U175" s="277"/>
      <c r="V175" s="307"/>
      <c r="W175" s="308"/>
      <c r="X175" s="20"/>
      <c r="Y175" s="20"/>
    </row>
    <row r="176" spans="1:25" ht="12.75">
      <c r="A176" s="636">
        <v>169</v>
      </c>
      <c r="B176" s="638" t="s">
        <v>801</v>
      </c>
      <c r="C176" s="420">
        <v>30505</v>
      </c>
      <c r="D176" s="625" t="s">
        <v>802</v>
      </c>
      <c r="E176" s="418" t="s">
        <v>1</v>
      </c>
      <c r="F176" s="596" t="s">
        <v>155</v>
      </c>
      <c r="G176" s="904">
        <f>H176+J176+L176+M176+Q176+P176+R176+S176+I176+K176+O176+T176</f>
        <v>50</v>
      </c>
      <c r="H176" s="300"/>
      <c r="I176" s="187"/>
      <c r="J176" s="468"/>
      <c r="K176" s="391"/>
      <c r="L176" s="303"/>
      <c r="M176" s="313"/>
      <c r="N176" s="277"/>
      <c r="O176" s="378"/>
      <c r="P176" s="401"/>
      <c r="Q176" s="53"/>
      <c r="R176" s="277"/>
      <c r="S176" s="305"/>
      <c r="T176" s="330">
        <v>50</v>
      </c>
      <c r="U176" s="277"/>
      <c r="V176" s="307"/>
      <c r="W176" s="308"/>
      <c r="X176" s="20"/>
      <c r="Y176" s="20"/>
    </row>
    <row r="177" spans="1:25" ht="12.75">
      <c r="A177" s="636">
        <v>170</v>
      </c>
      <c r="B177" s="260" t="s">
        <v>397</v>
      </c>
      <c r="C177" s="38">
        <v>92306</v>
      </c>
      <c r="D177" s="406" t="s">
        <v>398</v>
      </c>
      <c r="E177" s="260" t="s">
        <v>0</v>
      </c>
      <c r="F177" s="419" t="s">
        <v>113</v>
      </c>
      <c r="G177" s="904">
        <f>H177+J177+L177+M177+Q177</f>
        <v>50</v>
      </c>
      <c r="H177" s="300"/>
      <c r="I177" s="301"/>
      <c r="J177" s="468"/>
      <c r="K177" s="183"/>
      <c r="L177" s="303"/>
      <c r="M177" s="313"/>
      <c r="N177" s="277"/>
      <c r="O177" s="277"/>
      <c r="P177" s="401">
        <v>0</v>
      </c>
      <c r="Q177" s="53">
        <v>50</v>
      </c>
      <c r="R177" s="277"/>
      <c r="S177" s="305"/>
      <c r="T177" s="277"/>
      <c r="U177" s="277"/>
      <c r="V177" s="307"/>
      <c r="W177" s="308"/>
      <c r="X177" s="20"/>
      <c r="Y177" s="20"/>
    </row>
    <row r="178" spans="1:25" ht="12.75">
      <c r="A178" s="636">
        <v>171</v>
      </c>
      <c r="B178" s="644" t="s">
        <v>746</v>
      </c>
      <c r="C178" s="486">
        <v>85418</v>
      </c>
      <c r="D178" s="792" t="s">
        <v>74</v>
      </c>
      <c r="E178" s="910" t="s">
        <v>0</v>
      </c>
      <c r="F178" s="490" t="s">
        <v>155</v>
      </c>
      <c r="G178" s="904">
        <f>H178+J178+L178+M178+Q178+P178+R178+S178+I178</f>
        <v>50</v>
      </c>
      <c r="H178" s="300"/>
      <c r="I178" s="510">
        <v>50</v>
      </c>
      <c r="J178" s="468"/>
      <c r="K178" s="183"/>
      <c r="L178" s="303"/>
      <c r="M178" s="313"/>
      <c r="N178" s="277"/>
      <c r="O178" s="277"/>
      <c r="P178" s="401">
        <v>0</v>
      </c>
      <c r="Q178" s="53"/>
      <c r="R178" s="277"/>
      <c r="S178" s="305"/>
      <c r="T178" s="277"/>
      <c r="U178" s="277"/>
      <c r="V178" s="307"/>
      <c r="W178" s="308"/>
      <c r="X178" s="20"/>
      <c r="Y178" s="20"/>
    </row>
    <row r="179" spans="1:25" ht="12.75">
      <c r="A179" s="636">
        <v>172</v>
      </c>
      <c r="B179" s="848" t="s">
        <v>659</v>
      </c>
      <c r="C179" s="450">
        <v>123834</v>
      </c>
      <c r="D179" s="502" t="s">
        <v>660</v>
      </c>
      <c r="E179" s="918" t="s">
        <v>9</v>
      </c>
      <c r="F179" s="512" t="s">
        <v>113</v>
      </c>
      <c r="G179" s="904">
        <f>H179+J179+L179+M179+Q179+P179+R179+S179</f>
        <v>49</v>
      </c>
      <c r="H179" s="300"/>
      <c r="I179" s="301"/>
      <c r="J179" s="468"/>
      <c r="K179" s="183"/>
      <c r="L179" s="303"/>
      <c r="M179" s="313"/>
      <c r="N179" s="277"/>
      <c r="O179" s="277"/>
      <c r="P179" s="401"/>
      <c r="Q179" s="53"/>
      <c r="R179" s="277"/>
      <c r="S179" s="460">
        <v>49</v>
      </c>
      <c r="T179" s="277"/>
      <c r="U179" s="277"/>
      <c r="V179" s="307"/>
      <c r="W179" s="308"/>
      <c r="X179" s="20"/>
      <c r="Y179" s="20"/>
    </row>
    <row r="180" spans="1:25" ht="12.75">
      <c r="A180" s="636">
        <v>173</v>
      </c>
      <c r="B180" s="850" t="s">
        <v>252</v>
      </c>
      <c r="C180" s="53">
        <v>94342</v>
      </c>
      <c r="D180" s="623" t="s">
        <v>253</v>
      </c>
      <c r="E180" s="912" t="s">
        <v>7</v>
      </c>
      <c r="F180" s="673" t="s">
        <v>113</v>
      </c>
      <c r="G180" s="904">
        <f>H180+J180+L180+M180+Q180</f>
        <v>49</v>
      </c>
      <c r="H180" s="310"/>
      <c r="I180" s="311"/>
      <c r="J180" s="391"/>
      <c r="K180" s="183"/>
      <c r="L180" s="313">
        <v>49</v>
      </c>
      <c r="M180" s="303"/>
      <c r="N180" s="277"/>
      <c r="O180" s="277"/>
      <c r="P180" s="304"/>
      <c r="Q180" s="52"/>
      <c r="R180" s="277"/>
      <c r="S180" s="305"/>
      <c r="T180" s="277"/>
      <c r="U180" s="277"/>
      <c r="V180" s="307"/>
      <c r="W180" s="308"/>
      <c r="X180" s="20"/>
      <c r="Y180" s="20"/>
    </row>
    <row r="181" spans="1:25" ht="12.75">
      <c r="A181" s="636">
        <v>174</v>
      </c>
      <c r="B181" s="848" t="s">
        <v>686</v>
      </c>
      <c r="C181" s="450">
        <v>125148</v>
      </c>
      <c r="D181" s="502" t="s">
        <v>687</v>
      </c>
      <c r="E181" s="918" t="s">
        <v>9</v>
      </c>
      <c r="F181" s="512" t="s">
        <v>113</v>
      </c>
      <c r="G181" s="904">
        <f>H181+J181+L181+M181+Q181+P181+R181+S181</f>
        <v>48</v>
      </c>
      <c r="H181" s="300"/>
      <c r="I181" s="301"/>
      <c r="J181" s="468"/>
      <c r="K181" s="183"/>
      <c r="L181" s="303"/>
      <c r="M181" s="313"/>
      <c r="N181" s="277"/>
      <c r="O181" s="277"/>
      <c r="P181" s="401"/>
      <c r="Q181" s="53"/>
      <c r="R181" s="277"/>
      <c r="S181" s="460">
        <v>48</v>
      </c>
      <c r="T181" s="277"/>
      <c r="U181" s="277"/>
      <c r="V181" s="307"/>
      <c r="W181" s="308"/>
      <c r="X181" s="20"/>
      <c r="Y181" s="20"/>
    </row>
    <row r="182" spans="1:25" ht="12.75">
      <c r="A182" s="636">
        <v>175</v>
      </c>
      <c r="B182" s="642" t="s">
        <v>331</v>
      </c>
      <c r="C182" s="123">
        <v>101635</v>
      </c>
      <c r="D182" s="884" t="s">
        <v>332</v>
      </c>
      <c r="E182" s="926" t="s">
        <v>7</v>
      </c>
      <c r="F182" s="868" t="s">
        <v>113</v>
      </c>
      <c r="G182" s="904">
        <f>H182+J182+L182+M182+Q182</f>
        <v>48</v>
      </c>
      <c r="H182" s="398">
        <v>48</v>
      </c>
      <c r="I182" s="301"/>
      <c r="J182" s="468"/>
      <c r="K182" s="391"/>
      <c r="L182" s="303"/>
      <c r="M182" s="303"/>
      <c r="N182" s="277"/>
      <c r="O182" s="53"/>
      <c r="P182" s="304"/>
      <c r="Q182" s="52"/>
      <c r="R182" s="277"/>
      <c r="S182" s="305"/>
      <c r="T182" s="277"/>
      <c r="U182" s="277"/>
      <c r="V182" s="307"/>
      <c r="W182" s="308"/>
      <c r="X182" s="20"/>
      <c r="Y182" s="20"/>
    </row>
    <row r="183" spans="1:25" ht="12.75">
      <c r="A183" s="636">
        <v>176</v>
      </c>
      <c r="B183" s="639" t="s">
        <v>869</v>
      </c>
      <c r="C183" s="72">
        <v>246896</v>
      </c>
      <c r="D183" s="623" t="s">
        <v>870</v>
      </c>
      <c r="E183" s="919" t="s">
        <v>5</v>
      </c>
      <c r="F183" s="590" t="s">
        <v>113</v>
      </c>
      <c r="G183" s="904">
        <f>H183+J183+L183+M183+Q183+P183+R183+S183+I183+K183+O183+T183+N183+U183</f>
        <v>48</v>
      </c>
      <c r="H183" s="300"/>
      <c r="I183" s="301"/>
      <c r="J183" s="468"/>
      <c r="K183" s="391"/>
      <c r="L183" s="303"/>
      <c r="M183" s="313"/>
      <c r="N183" s="277"/>
      <c r="O183" s="57"/>
      <c r="P183" s="401"/>
      <c r="Q183" s="53"/>
      <c r="R183" s="277"/>
      <c r="S183" s="305"/>
      <c r="T183" s="277"/>
      <c r="U183" s="378">
        <v>48</v>
      </c>
      <c r="V183" s="307"/>
      <c r="W183" s="308"/>
      <c r="X183" s="20"/>
      <c r="Y183" s="20"/>
    </row>
    <row r="184" spans="1:25" ht="12.75">
      <c r="A184" s="636">
        <v>177</v>
      </c>
      <c r="B184" s="848" t="s">
        <v>705</v>
      </c>
      <c r="C184" s="450">
        <v>125146</v>
      </c>
      <c r="D184" s="502" t="s">
        <v>654</v>
      </c>
      <c r="E184" s="918" t="s">
        <v>9</v>
      </c>
      <c r="F184" s="512" t="s">
        <v>113</v>
      </c>
      <c r="G184" s="904">
        <f>H184+J184+L184+M184+Q184+P184+R184+S184</f>
        <v>46</v>
      </c>
      <c r="H184" s="300"/>
      <c r="I184" s="301"/>
      <c r="J184" s="468"/>
      <c r="K184" s="391"/>
      <c r="L184" s="303"/>
      <c r="M184" s="313"/>
      <c r="N184" s="277"/>
      <c r="O184" s="53"/>
      <c r="P184" s="401"/>
      <c r="Q184" s="53"/>
      <c r="R184" s="277"/>
      <c r="S184" s="460">
        <v>46</v>
      </c>
      <c r="T184" s="277"/>
      <c r="U184" s="277"/>
      <c r="V184" s="307"/>
      <c r="W184" s="308"/>
      <c r="X184" s="20"/>
      <c r="Y184" s="20"/>
    </row>
    <row r="185" spans="1:25" ht="12.75">
      <c r="A185" s="636">
        <v>178</v>
      </c>
      <c r="B185" s="851" t="s">
        <v>294</v>
      </c>
      <c r="C185" s="53">
        <v>118441</v>
      </c>
      <c r="D185" s="506" t="s">
        <v>295</v>
      </c>
      <c r="E185" s="912" t="s">
        <v>7</v>
      </c>
      <c r="F185" s="673" t="s">
        <v>113</v>
      </c>
      <c r="G185" s="904">
        <f>H185+J185+L185+M185+Q185</f>
        <v>46</v>
      </c>
      <c r="H185" s="324"/>
      <c r="I185" s="327"/>
      <c r="J185" s="328"/>
      <c r="K185" s="511"/>
      <c r="L185" s="313">
        <v>46</v>
      </c>
      <c r="M185" s="520"/>
      <c r="N185" s="331"/>
      <c r="O185" s="53"/>
      <c r="P185" s="304"/>
      <c r="Q185" s="52"/>
      <c r="R185" s="277"/>
      <c r="S185" s="305"/>
      <c r="T185" s="277"/>
      <c r="U185" s="277"/>
      <c r="V185" s="307"/>
      <c r="W185" s="308"/>
      <c r="X185" s="20"/>
      <c r="Y185" s="20"/>
    </row>
    <row r="186" spans="1:25" ht="12.75">
      <c r="A186" s="636">
        <v>179</v>
      </c>
      <c r="B186" s="639" t="s">
        <v>887</v>
      </c>
      <c r="C186" s="53">
        <v>246895</v>
      </c>
      <c r="D186" s="506">
        <v>103656</v>
      </c>
      <c r="E186" s="919" t="s">
        <v>5</v>
      </c>
      <c r="F186" s="590" t="s">
        <v>113</v>
      </c>
      <c r="G186" s="904">
        <f>H186+J186+L186+M186+Q186+P186+R186+S186+I186+K186+O186</f>
        <v>45</v>
      </c>
      <c r="H186" s="300"/>
      <c r="I186" s="301"/>
      <c r="J186" s="468"/>
      <c r="K186" s="391"/>
      <c r="L186" s="303"/>
      <c r="M186" s="313"/>
      <c r="N186" s="277"/>
      <c r="O186" s="57">
        <v>45</v>
      </c>
      <c r="P186" s="401"/>
      <c r="Q186" s="53"/>
      <c r="R186" s="277"/>
      <c r="S186" s="305"/>
      <c r="T186" s="277"/>
      <c r="U186" s="277"/>
      <c r="V186" s="307"/>
      <c r="W186" s="308"/>
      <c r="X186" s="20"/>
      <c r="Y186" s="20"/>
    </row>
    <row r="187" spans="1:25" ht="12.75">
      <c r="A187" s="636">
        <v>180</v>
      </c>
      <c r="B187" s="821" t="s">
        <v>938</v>
      </c>
      <c r="C187" s="708">
        <v>31097</v>
      </c>
      <c r="D187" s="724" t="s">
        <v>939</v>
      </c>
      <c r="E187" s="923" t="s">
        <v>1</v>
      </c>
      <c r="F187" s="713"/>
      <c r="G187" s="904">
        <f>H187+J187+L187+M187+Q187+P187+R187+S187+I187+K187+O187+V187+W187</f>
        <v>45</v>
      </c>
      <c r="H187" s="300"/>
      <c r="I187" s="301"/>
      <c r="J187" s="468"/>
      <c r="K187" s="391"/>
      <c r="L187" s="303"/>
      <c r="M187" s="313"/>
      <c r="N187" s="277"/>
      <c r="O187" s="53"/>
      <c r="P187" s="401"/>
      <c r="Q187" s="53"/>
      <c r="R187" s="277"/>
      <c r="S187" s="305"/>
      <c r="T187" s="277"/>
      <c r="U187" s="277"/>
      <c r="V187" s="307"/>
      <c r="W187" s="737">
        <v>45</v>
      </c>
      <c r="X187" s="20"/>
      <c r="Y187" s="20"/>
    </row>
    <row r="188" spans="1:25" ht="12.75">
      <c r="A188" s="636">
        <v>181</v>
      </c>
      <c r="B188" s="260" t="s">
        <v>463</v>
      </c>
      <c r="C188" s="38">
        <v>70885</v>
      </c>
      <c r="D188" s="406" t="s">
        <v>464</v>
      </c>
      <c r="E188" s="260" t="s">
        <v>516</v>
      </c>
      <c r="F188" s="419" t="s">
        <v>113</v>
      </c>
      <c r="G188" s="904">
        <f>H188+J188+L188+M188+Q188</f>
        <v>44</v>
      </c>
      <c r="H188" s="300"/>
      <c r="I188" s="301"/>
      <c r="J188" s="468"/>
      <c r="K188" s="391"/>
      <c r="L188" s="303"/>
      <c r="M188" s="313"/>
      <c r="N188" s="277"/>
      <c r="O188" s="53"/>
      <c r="P188" s="401"/>
      <c r="Q188" s="53">
        <v>44</v>
      </c>
      <c r="R188" s="277"/>
      <c r="S188" s="305"/>
      <c r="T188" s="277"/>
      <c r="U188" s="277"/>
      <c r="V188" s="307"/>
      <c r="W188" s="308"/>
      <c r="X188" s="20"/>
      <c r="Y188" s="20"/>
    </row>
    <row r="189" spans="1:25" ht="12.75">
      <c r="A189" s="636">
        <v>182</v>
      </c>
      <c r="B189" s="260" t="s">
        <v>389</v>
      </c>
      <c r="C189" s="38">
        <v>54216</v>
      </c>
      <c r="D189" s="406" t="s">
        <v>390</v>
      </c>
      <c r="E189" s="260" t="s">
        <v>6</v>
      </c>
      <c r="F189" s="419" t="s">
        <v>155</v>
      </c>
      <c r="G189" s="904">
        <f>H189+J189+L189+M189+Q189</f>
        <v>44</v>
      </c>
      <c r="H189" s="300"/>
      <c r="I189" s="301"/>
      <c r="J189" s="468"/>
      <c r="K189" s="391"/>
      <c r="L189" s="303"/>
      <c r="M189" s="313"/>
      <c r="N189" s="277"/>
      <c r="O189" s="53"/>
      <c r="P189" s="401"/>
      <c r="Q189" s="53">
        <v>44</v>
      </c>
      <c r="R189" s="277"/>
      <c r="S189" s="305"/>
      <c r="T189" s="277"/>
      <c r="U189" s="277"/>
      <c r="V189" s="307"/>
      <c r="W189" s="308"/>
      <c r="X189" s="20"/>
      <c r="Y189" s="20"/>
    </row>
    <row r="190" spans="1:25" ht="12.75">
      <c r="A190" s="636">
        <v>183</v>
      </c>
      <c r="B190" s="851" t="s">
        <v>340</v>
      </c>
      <c r="C190" s="53">
        <v>118804</v>
      </c>
      <c r="D190" s="623" t="s">
        <v>341</v>
      </c>
      <c r="E190" s="909" t="s">
        <v>7</v>
      </c>
      <c r="F190" s="620" t="s">
        <v>113</v>
      </c>
      <c r="G190" s="904">
        <f>H190+J190+L190+M190+Q190</f>
        <v>43</v>
      </c>
      <c r="H190" s="300"/>
      <c r="I190" s="301"/>
      <c r="J190" s="468"/>
      <c r="K190" s="391"/>
      <c r="L190" s="303"/>
      <c r="M190" s="313">
        <v>43</v>
      </c>
      <c r="N190" s="277"/>
      <c r="O190" s="53"/>
      <c r="P190" s="304"/>
      <c r="Q190" s="52"/>
      <c r="R190" s="277"/>
      <c r="S190" s="305"/>
      <c r="T190" s="277"/>
      <c r="U190" s="277"/>
      <c r="V190" s="307"/>
      <c r="W190" s="308"/>
      <c r="X190" s="20"/>
      <c r="Y190" s="20"/>
    </row>
    <row r="191" spans="1:25" ht="12.75">
      <c r="A191" s="636">
        <v>184</v>
      </c>
      <c r="B191" s="648" t="s">
        <v>597</v>
      </c>
      <c r="C191" s="38">
        <v>101034</v>
      </c>
      <c r="D191" s="406" t="s">
        <v>598</v>
      </c>
      <c r="E191" s="418" t="s">
        <v>2</v>
      </c>
      <c r="F191" s="419" t="s">
        <v>113</v>
      </c>
      <c r="G191" s="904">
        <f>H191+J191+L191+M191+Q191+P191+R191</f>
        <v>43</v>
      </c>
      <c r="H191" s="300"/>
      <c r="I191" s="301"/>
      <c r="J191" s="468"/>
      <c r="K191" s="391"/>
      <c r="L191" s="303"/>
      <c r="M191" s="313"/>
      <c r="N191" s="277"/>
      <c r="O191" s="53"/>
      <c r="P191" s="277">
        <v>43</v>
      </c>
      <c r="Q191" s="53"/>
      <c r="R191" s="277"/>
      <c r="S191" s="305"/>
      <c r="T191" s="277"/>
      <c r="U191" s="277"/>
      <c r="V191" s="307"/>
      <c r="W191" s="308"/>
      <c r="X191" s="20"/>
      <c r="Y191" s="20"/>
    </row>
    <row r="192" spans="1:25" ht="12.75">
      <c r="A192" s="636">
        <v>185</v>
      </c>
      <c r="B192" s="853" t="s">
        <v>537</v>
      </c>
      <c r="C192" s="152">
        <v>68237</v>
      </c>
      <c r="D192" s="896" t="s">
        <v>538</v>
      </c>
      <c r="E192" s="920" t="s">
        <v>3</v>
      </c>
      <c r="F192" s="699" t="s">
        <v>155</v>
      </c>
      <c r="G192" s="904">
        <f>H192+J192+L192+M192+Q192+P192+R192</f>
        <v>42</v>
      </c>
      <c r="H192" s="300"/>
      <c r="I192" s="301"/>
      <c r="J192" s="468"/>
      <c r="K192" s="391"/>
      <c r="L192" s="303"/>
      <c r="M192" s="313"/>
      <c r="N192" s="277"/>
      <c r="O192" s="277"/>
      <c r="P192" s="401"/>
      <c r="Q192" s="53"/>
      <c r="R192" s="437">
        <v>42</v>
      </c>
      <c r="S192" s="305"/>
      <c r="T192" s="53"/>
      <c r="U192" s="277"/>
      <c r="V192" s="307"/>
      <c r="W192" s="308"/>
      <c r="X192" s="20"/>
      <c r="Y192" s="20"/>
    </row>
    <row r="193" spans="1:25" ht="12.75">
      <c r="A193" s="636">
        <v>186</v>
      </c>
      <c r="B193" s="638" t="s">
        <v>838</v>
      </c>
      <c r="C193" s="420">
        <v>108942</v>
      </c>
      <c r="D193" s="625" t="s">
        <v>839</v>
      </c>
      <c r="E193" s="418" t="s">
        <v>1</v>
      </c>
      <c r="F193" s="596" t="s">
        <v>113</v>
      </c>
      <c r="G193" s="904">
        <f>H193+J193+L193+M193+Q193+P193+R193+S193+I193+K193+O193+T193</f>
        <v>42</v>
      </c>
      <c r="H193" s="300"/>
      <c r="I193" s="301"/>
      <c r="J193" s="468"/>
      <c r="K193" s="391"/>
      <c r="L193" s="303"/>
      <c r="M193" s="313"/>
      <c r="N193" s="277"/>
      <c r="O193" s="378"/>
      <c r="P193" s="401"/>
      <c r="Q193" s="53"/>
      <c r="R193" s="277"/>
      <c r="S193" s="305"/>
      <c r="T193" s="72">
        <v>42</v>
      </c>
      <c r="U193" s="277"/>
      <c r="V193" s="307"/>
      <c r="W193" s="308"/>
      <c r="X193" s="20"/>
      <c r="Y193" s="20"/>
    </row>
    <row r="194" spans="1:25" ht="12.75">
      <c r="A194" s="636">
        <v>187</v>
      </c>
      <c r="B194" s="649" t="s">
        <v>751</v>
      </c>
      <c r="C194" s="475">
        <v>85422</v>
      </c>
      <c r="D194" s="628" t="s">
        <v>90</v>
      </c>
      <c r="E194" s="910" t="s">
        <v>0</v>
      </c>
      <c r="F194" s="490" t="s">
        <v>113</v>
      </c>
      <c r="G194" s="904">
        <f>H194+J194+L194+M194+Q194+P194+R194+S194+I194</f>
        <v>42</v>
      </c>
      <c r="H194" s="300"/>
      <c r="I194" s="510">
        <v>28</v>
      </c>
      <c r="J194" s="468"/>
      <c r="K194" s="391"/>
      <c r="L194" s="303"/>
      <c r="M194" s="313"/>
      <c r="N194" s="277"/>
      <c r="O194" s="277"/>
      <c r="P194" s="401">
        <v>14</v>
      </c>
      <c r="Q194" s="53"/>
      <c r="R194" s="277"/>
      <c r="S194" s="305"/>
      <c r="T194" s="53"/>
      <c r="U194" s="277"/>
      <c r="V194" s="307"/>
      <c r="W194" s="308"/>
      <c r="X194" s="20"/>
      <c r="Y194" s="20"/>
    </row>
    <row r="195" spans="1:25" ht="12.75">
      <c r="A195" s="636">
        <v>188</v>
      </c>
      <c r="B195" s="852" t="s">
        <v>907</v>
      </c>
      <c r="C195" s="448">
        <v>110531</v>
      </c>
      <c r="D195" s="893">
        <v>216</v>
      </c>
      <c r="E195" s="925" t="s">
        <v>176</v>
      </c>
      <c r="F195" s="867" t="s">
        <v>113</v>
      </c>
      <c r="G195" s="904">
        <f>H195+J195+L195+M195+Q195+P195+R195+S195+I195+K195+O195+T195+N195+U195</f>
        <v>41</v>
      </c>
      <c r="H195" s="300"/>
      <c r="I195" s="301"/>
      <c r="J195" s="468"/>
      <c r="K195" s="391"/>
      <c r="L195" s="303"/>
      <c r="M195" s="313"/>
      <c r="N195" s="277"/>
      <c r="O195" s="378"/>
      <c r="P195" s="401"/>
      <c r="Q195" s="53"/>
      <c r="R195" s="277"/>
      <c r="S195" s="305"/>
      <c r="T195" s="53"/>
      <c r="U195" s="378">
        <v>41</v>
      </c>
      <c r="V195" s="307"/>
      <c r="W195" s="308"/>
      <c r="X195" s="20"/>
      <c r="Y195" s="20"/>
    </row>
    <row r="196" spans="1:25" ht="12.75">
      <c r="A196" s="636">
        <v>189</v>
      </c>
      <c r="B196" s="860" t="s">
        <v>603</v>
      </c>
      <c r="C196" s="421">
        <v>17847</v>
      </c>
      <c r="D196" s="406" t="s">
        <v>604</v>
      </c>
      <c r="E196" s="418" t="s">
        <v>548</v>
      </c>
      <c r="F196" s="419" t="s">
        <v>155</v>
      </c>
      <c r="G196" s="904">
        <f>H196+J196+L196+M196+Q196+P196+R196</f>
        <v>41</v>
      </c>
      <c r="H196" s="300"/>
      <c r="I196" s="301"/>
      <c r="J196" s="468"/>
      <c r="K196" s="391"/>
      <c r="L196" s="303"/>
      <c r="M196" s="313"/>
      <c r="N196" s="277"/>
      <c r="O196" s="277"/>
      <c r="P196" s="277">
        <v>41</v>
      </c>
      <c r="Q196" s="53"/>
      <c r="R196" s="277"/>
      <c r="S196" s="305"/>
      <c r="T196" s="53"/>
      <c r="U196" s="277"/>
      <c r="V196" s="307"/>
      <c r="W196" s="308"/>
      <c r="X196" s="20"/>
      <c r="Y196" s="20"/>
    </row>
    <row r="197" spans="1:25" ht="12.75">
      <c r="A197" s="636">
        <v>190</v>
      </c>
      <c r="B197" s="260" t="s">
        <v>474</v>
      </c>
      <c r="C197" s="38">
        <v>67859</v>
      </c>
      <c r="D197" s="406" t="s">
        <v>475</v>
      </c>
      <c r="E197" s="260" t="s">
        <v>1</v>
      </c>
      <c r="F197" s="419" t="s">
        <v>113</v>
      </c>
      <c r="G197" s="904">
        <f>H197+J197+L197+M197+Q197</f>
        <v>41</v>
      </c>
      <c r="H197" s="300"/>
      <c r="I197" s="301"/>
      <c r="J197" s="468"/>
      <c r="K197" s="391"/>
      <c r="L197" s="303"/>
      <c r="M197" s="313"/>
      <c r="N197" s="277"/>
      <c r="O197" s="277"/>
      <c r="P197" s="401"/>
      <c r="Q197" s="53">
        <v>41</v>
      </c>
      <c r="R197" s="277"/>
      <c r="S197" s="305"/>
      <c r="T197" s="53">
        <v>0</v>
      </c>
      <c r="U197" s="277"/>
      <c r="V197" s="307"/>
      <c r="W197" s="308"/>
      <c r="X197" s="20"/>
      <c r="Y197" s="20"/>
    </row>
    <row r="198" spans="1:25" ht="12.75">
      <c r="A198" s="636">
        <v>191</v>
      </c>
      <c r="B198" s="638" t="s">
        <v>854</v>
      </c>
      <c r="C198" s="420">
        <v>24584</v>
      </c>
      <c r="D198" s="625" t="s">
        <v>443</v>
      </c>
      <c r="E198" s="418" t="s">
        <v>516</v>
      </c>
      <c r="F198" s="596" t="s">
        <v>155</v>
      </c>
      <c r="G198" s="904">
        <f>H198+J198+L198+M198+Q198+P198+R198+S198+I198+K198+O198+T198</f>
        <v>40</v>
      </c>
      <c r="H198" s="300"/>
      <c r="I198" s="301"/>
      <c r="J198" s="468"/>
      <c r="K198" s="391"/>
      <c r="L198" s="303"/>
      <c r="M198" s="313"/>
      <c r="N198" s="277"/>
      <c r="O198" s="378"/>
      <c r="P198" s="401"/>
      <c r="Q198" s="53"/>
      <c r="R198" s="277"/>
      <c r="S198" s="305"/>
      <c r="T198" s="72">
        <v>40</v>
      </c>
      <c r="U198" s="277"/>
      <c r="V198" s="307"/>
      <c r="W198" s="308"/>
      <c r="X198" s="20"/>
      <c r="Y198" s="20"/>
    </row>
    <row r="199" spans="1:25" ht="12.75">
      <c r="A199" s="636">
        <v>192</v>
      </c>
      <c r="B199" s="260" t="s">
        <v>417</v>
      </c>
      <c r="C199" s="38">
        <v>67966</v>
      </c>
      <c r="D199" s="406" t="s">
        <v>418</v>
      </c>
      <c r="E199" s="260" t="s">
        <v>6</v>
      </c>
      <c r="F199" s="419" t="s">
        <v>155</v>
      </c>
      <c r="G199" s="904">
        <f>H199+J199+L199+M199+Q199</f>
        <v>40</v>
      </c>
      <c r="H199" s="300"/>
      <c r="I199" s="301"/>
      <c r="J199" s="468"/>
      <c r="K199" s="391"/>
      <c r="L199" s="303"/>
      <c r="M199" s="313"/>
      <c r="N199" s="277"/>
      <c r="O199" s="277"/>
      <c r="P199" s="401"/>
      <c r="Q199" s="53">
        <v>40</v>
      </c>
      <c r="R199" s="277"/>
      <c r="S199" s="305"/>
      <c r="T199" s="53"/>
      <c r="U199" s="277"/>
      <c r="V199" s="307"/>
      <c r="W199" s="308"/>
      <c r="X199" s="20"/>
      <c r="Y199" s="20"/>
    </row>
    <row r="200" spans="1:25" ht="12.75">
      <c r="A200" s="636">
        <v>193</v>
      </c>
      <c r="B200" s="639" t="s">
        <v>879</v>
      </c>
      <c r="C200" s="53">
        <v>128030</v>
      </c>
      <c r="D200" s="506">
        <v>246894</v>
      </c>
      <c r="E200" s="919" t="s">
        <v>5</v>
      </c>
      <c r="F200" s="590" t="s">
        <v>113</v>
      </c>
      <c r="G200" s="904">
        <f>H200+J200+L200+M200+Q200+P200+R200+S200+I200+K200+O200</f>
        <v>40</v>
      </c>
      <c r="H200" s="300"/>
      <c r="I200" s="301"/>
      <c r="J200" s="468"/>
      <c r="K200" s="391"/>
      <c r="L200" s="303"/>
      <c r="M200" s="313"/>
      <c r="N200" s="277"/>
      <c r="O200" s="378">
        <v>40</v>
      </c>
      <c r="P200" s="401"/>
      <c r="Q200" s="53"/>
      <c r="R200" s="277"/>
      <c r="S200" s="305"/>
      <c r="T200" s="53"/>
      <c r="U200" s="277"/>
      <c r="V200" s="307"/>
      <c r="W200" s="308"/>
      <c r="X200" s="20"/>
      <c r="Y200" s="20"/>
    </row>
    <row r="201" spans="1:25" ht="12.75">
      <c r="A201" s="636">
        <v>194</v>
      </c>
      <c r="B201" s="848" t="s">
        <v>643</v>
      </c>
      <c r="C201" s="450">
        <v>85500</v>
      </c>
      <c r="D201" s="502" t="s">
        <v>644</v>
      </c>
      <c r="E201" s="918" t="s">
        <v>9</v>
      </c>
      <c r="F201" s="512" t="s">
        <v>155</v>
      </c>
      <c r="G201" s="904">
        <f>H201+J201+L201+M201+Q201+P201+R201+S201</f>
        <v>39</v>
      </c>
      <c r="H201" s="300"/>
      <c r="I201" s="301"/>
      <c r="J201" s="468"/>
      <c r="K201" s="391"/>
      <c r="L201" s="303"/>
      <c r="M201" s="313"/>
      <c r="N201" s="277"/>
      <c r="O201" s="277"/>
      <c r="P201" s="401"/>
      <c r="Q201" s="53"/>
      <c r="R201" s="277"/>
      <c r="S201" s="460">
        <v>39</v>
      </c>
      <c r="T201" s="53"/>
      <c r="U201" s="277"/>
      <c r="V201" s="307"/>
      <c r="W201" s="308"/>
      <c r="X201" s="20"/>
      <c r="Y201" s="20"/>
    </row>
    <row r="202" spans="1:25" ht="12.75">
      <c r="A202" s="636">
        <v>195</v>
      </c>
      <c r="B202" s="260" t="s">
        <v>480</v>
      </c>
      <c r="C202" s="38">
        <v>66910</v>
      </c>
      <c r="D202" s="406" t="s">
        <v>481</v>
      </c>
      <c r="E202" s="260" t="s">
        <v>6</v>
      </c>
      <c r="F202" s="419" t="s">
        <v>113</v>
      </c>
      <c r="G202" s="904">
        <f>H202+J202+L202+M202+Q202</f>
        <v>39</v>
      </c>
      <c r="H202" s="300"/>
      <c r="I202" s="301"/>
      <c r="J202" s="468"/>
      <c r="K202" s="391"/>
      <c r="L202" s="303"/>
      <c r="M202" s="313"/>
      <c r="N202" s="277"/>
      <c r="O202" s="277"/>
      <c r="P202" s="401"/>
      <c r="Q202" s="53">
        <v>39</v>
      </c>
      <c r="R202" s="277"/>
      <c r="S202" s="305"/>
      <c r="T202" s="53"/>
      <c r="U202" s="277"/>
      <c r="V202" s="307"/>
      <c r="W202" s="308"/>
      <c r="X202" s="20"/>
      <c r="Y202" s="20"/>
    </row>
    <row r="203" spans="1:25" ht="12.75">
      <c r="A203" s="636">
        <v>196</v>
      </c>
      <c r="B203" s="648" t="s">
        <v>570</v>
      </c>
      <c r="C203" s="38">
        <v>123333</v>
      </c>
      <c r="D203" s="406" t="s">
        <v>571</v>
      </c>
      <c r="E203" s="418" t="s">
        <v>2</v>
      </c>
      <c r="F203" s="419" t="s">
        <v>113</v>
      </c>
      <c r="G203" s="904">
        <f>H203+J203+L203+M203+Q203+P203+R203</f>
        <v>39</v>
      </c>
      <c r="H203" s="300"/>
      <c r="I203" s="301"/>
      <c r="J203" s="468"/>
      <c r="K203" s="391"/>
      <c r="L203" s="303"/>
      <c r="M203" s="313"/>
      <c r="N203" s="277"/>
      <c r="O203" s="277"/>
      <c r="P203" s="277">
        <v>39</v>
      </c>
      <c r="Q203" s="53"/>
      <c r="R203" s="277"/>
      <c r="S203" s="305"/>
      <c r="T203" s="53"/>
      <c r="U203" s="277"/>
      <c r="V203" s="307"/>
      <c r="W203" s="308"/>
      <c r="X203" s="20"/>
      <c r="Y203" s="20"/>
    </row>
    <row r="204" spans="1:25" ht="12.75">
      <c r="A204" s="636">
        <v>197</v>
      </c>
      <c r="B204" s="637" t="s">
        <v>615</v>
      </c>
      <c r="C204" s="478">
        <v>92347</v>
      </c>
      <c r="D204" s="480" t="s">
        <v>755</v>
      </c>
      <c r="E204" s="911" t="s">
        <v>548</v>
      </c>
      <c r="F204" s="485" t="s">
        <v>113</v>
      </c>
      <c r="G204" s="904">
        <f>H204+J204+L204+M204+Q204+P204+R204+S204+I204</f>
        <v>39</v>
      </c>
      <c r="H204" s="300"/>
      <c r="I204" s="510">
        <v>39</v>
      </c>
      <c r="J204" s="468"/>
      <c r="K204" s="391"/>
      <c r="L204" s="303"/>
      <c r="M204" s="313"/>
      <c r="N204" s="277"/>
      <c r="O204" s="277"/>
      <c r="P204" s="401"/>
      <c r="Q204" s="53"/>
      <c r="R204" s="277"/>
      <c r="S204" s="305"/>
      <c r="T204" s="53"/>
      <c r="U204" s="277"/>
      <c r="V204" s="307"/>
      <c r="W204" s="308"/>
      <c r="X204" s="20"/>
      <c r="Y204" s="20"/>
    </row>
    <row r="205" spans="1:25" ht="12.75">
      <c r="A205" s="636">
        <v>198</v>
      </c>
      <c r="B205" s="260" t="s">
        <v>405</v>
      </c>
      <c r="C205" s="38">
        <v>16106</v>
      </c>
      <c r="D205" s="406" t="s">
        <v>406</v>
      </c>
      <c r="E205" s="260" t="s">
        <v>42</v>
      </c>
      <c r="F205" s="419" t="s">
        <v>155</v>
      </c>
      <c r="G205" s="904">
        <f>H205+J205+L205+M205+Q205</f>
        <v>39</v>
      </c>
      <c r="H205" s="300"/>
      <c r="I205" s="301"/>
      <c r="J205" s="468"/>
      <c r="K205" s="391"/>
      <c r="L205" s="303"/>
      <c r="M205" s="313"/>
      <c r="N205" s="277"/>
      <c r="O205" s="277"/>
      <c r="P205" s="401"/>
      <c r="Q205" s="53">
        <v>39</v>
      </c>
      <c r="R205" s="277"/>
      <c r="S205" s="305"/>
      <c r="T205" s="53"/>
      <c r="U205" s="277"/>
      <c r="V205" s="307"/>
      <c r="W205" s="308"/>
      <c r="X205" s="20"/>
      <c r="Y205" s="20"/>
    </row>
    <row r="206" spans="1:25" ht="12.75">
      <c r="A206" s="636">
        <v>199</v>
      </c>
      <c r="B206" s="853" t="s">
        <v>531</v>
      </c>
      <c r="C206" s="38">
        <v>217735</v>
      </c>
      <c r="D206" s="508">
        <v>82140</v>
      </c>
      <c r="E206" s="920" t="s">
        <v>546</v>
      </c>
      <c r="F206" s="699" t="s">
        <v>155</v>
      </c>
      <c r="G206" s="904">
        <f>H206+J206+L206+M206+Q206+P206+R206</f>
        <v>38</v>
      </c>
      <c r="H206" s="300"/>
      <c r="I206" s="301"/>
      <c r="J206" s="468"/>
      <c r="K206" s="391"/>
      <c r="L206" s="303"/>
      <c r="M206" s="313"/>
      <c r="N206" s="277"/>
      <c r="O206" s="277"/>
      <c r="P206" s="401"/>
      <c r="Q206" s="53"/>
      <c r="R206" s="437">
        <v>38</v>
      </c>
      <c r="S206" s="305"/>
      <c r="T206" s="53"/>
      <c r="U206" s="277"/>
      <c r="V206" s="307"/>
      <c r="W206" s="308"/>
      <c r="X206" s="20"/>
      <c r="Y206" s="20"/>
    </row>
    <row r="207" spans="1:25" ht="12.75">
      <c r="A207" s="636">
        <v>200</v>
      </c>
      <c r="B207" s="850" t="s">
        <v>260</v>
      </c>
      <c r="C207" s="123">
        <v>122826</v>
      </c>
      <c r="D207" s="884" t="s">
        <v>261</v>
      </c>
      <c r="E207" s="912" t="s">
        <v>7</v>
      </c>
      <c r="F207" s="673" t="s">
        <v>155</v>
      </c>
      <c r="G207" s="904">
        <f>H207+J207+L207+M207+Q207</f>
        <v>35</v>
      </c>
      <c r="H207" s="310"/>
      <c r="I207" s="311"/>
      <c r="J207" s="391"/>
      <c r="K207" s="391"/>
      <c r="L207" s="313">
        <v>35</v>
      </c>
      <c r="M207" s="303"/>
      <c r="N207" s="277"/>
      <c r="O207" s="277"/>
      <c r="P207" s="304"/>
      <c r="Q207" s="52"/>
      <c r="R207" s="277"/>
      <c r="S207" s="305"/>
      <c r="T207" s="53"/>
      <c r="U207" s="277"/>
      <c r="V207" s="307"/>
      <c r="W207" s="308"/>
      <c r="X207" s="20"/>
      <c r="Y207" s="20"/>
    </row>
    <row r="208" spans="1:25" ht="12.75">
      <c r="A208" s="636">
        <v>201</v>
      </c>
      <c r="B208" s="854" t="s">
        <v>250</v>
      </c>
      <c r="C208" s="53">
        <v>118809</v>
      </c>
      <c r="D208" s="506" t="s">
        <v>251</v>
      </c>
      <c r="E208" s="912" t="s">
        <v>7</v>
      </c>
      <c r="F208" s="673" t="s">
        <v>113</v>
      </c>
      <c r="G208" s="904">
        <f>H208+J208+L208+M208+Q208</f>
        <v>35</v>
      </c>
      <c r="H208" s="323"/>
      <c r="I208" s="326"/>
      <c r="J208" s="400"/>
      <c r="K208" s="400"/>
      <c r="L208" s="313">
        <v>35</v>
      </c>
      <c r="M208" s="303"/>
      <c r="N208" s="277"/>
      <c r="O208" s="277"/>
      <c r="P208" s="304"/>
      <c r="Q208" s="52"/>
      <c r="R208" s="277"/>
      <c r="S208" s="305"/>
      <c r="T208" s="53"/>
      <c r="U208" s="277"/>
      <c r="V208" s="307"/>
      <c r="W208" s="308"/>
      <c r="X208" s="20"/>
      <c r="Y208" s="20"/>
    </row>
    <row r="209" spans="1:25" ht="12.75">
      <c r="A209" s="636">
        <v>202</v>
      </c>
      <c r="B209" s="854" t="s">
        <v>179</v>
      </c>
      <c r="C209" s="135">
        <v>100253</v>
      </c>
      <c r="D209" s="895" t="s">
        <v>234</v>
      </c>
      <c r="E209" s="912" t="s">
        <v>7</v>
      </c>
      <c r="F209" s="673" t="s">
        <v>155</v>
      </c>
      <c r="G209" s="904">
        <f>H209+J209+L209+M209+Q209</f>
        <v>35</v>
      </c>
      <c r="H209" s="300"/>
      <c r="I209" s="301"/>
      <c r="J209" s="391"/>
      <c r="K209" s="391"/>
      <c r="L209" s="313">
        <v>35</v>
      </c>
      <c r="M209" s="303"/>
      <c r="N209" s="277"/>
      <c r="O209" s="277"/>
      <c r="P209" s="304"/>
      <c r="Q209" s="52"/>
      <c r="R209" s="277"/>
      <c r="S209" s="305"/>
      <c r="T209" s="53"/>
      <c r="U209" s="277"/>
      <c r="V209" s="307"/>
      <c r="W209" s="308"/>
      <c r="X209" s="20"/>
      <c r="Y209" s="20"/>
    </row>
    <row r="210" spans="1:25" ht="12.75">
      <c r="A210" s="636">
        <v>203</v>
      </c>
      <c r="B210" s="860" t="s">
        <v>605</v>
      </c>
      <c r="C210" s="38">
        <v>85240</v>
      </c>
      <c r="D210" s="406" t="s">
        <v>606</v>
      </c>
      <c r="E210" s="418" t="s">
        <v>2</v>
      </c>
      <c r="F210" s="419" t="s">
        <v>113</v>
      </c>
      <c r="G210" s="904">
        <f>H210+J210+L210+M210+Q210+P210+R210</f>
        <v>35</v>
      </c>
      <c r="H210" s="300"/>
      <c r="I210" s="301"/>
      <c r="J210" s="468"/>
      <c r="K210" s="391"/>
      <c r="L210" s="303"/>
      <c r="M210" s="313"/>
      <c r="N210" s="277"/>
      <c r="O210" s="277"/>
      <c r="P210" s="277">
        <v>35</v>
      </c>
      <c r="Q210" s="53"/>
      <c r="R210" s="277"/>
      <c r="S210" s="305"/>
      <c r="T210" s="53"/>
      <c r="U210" s="277"/>
      <c r="V210" s="307"/>
      <c r="W210" s="308"/>
      <c r="X210" s="20"/>
      <c r="Y210" s="20"/>
    </row>
    <row r="211" spans="1:25" ht="12.75">
      <c r="A211" s="636">
        <v>204</v>
      </c>
      <c r="B211" s="850" t="s">
        <v>174</v>
      </c>
      <c r="C211" s="72">
        <v>237340</v>
      </c>
      <c r="D211" s="897" t="s">
        <v>175</v>
      </c>
      <c r="E211" s="912" t="s">
        <v>176</v>
      </c>
      <c r="F211" s="673" t="s">
        <v>155</v>
      </c>
      <c r="G211" s="904">
        <f>H211+J211+L211+M211+Q211</f>
        <v>34</v>
      </c>
      <c r="H211" s="300"/>
      <c r="I211" s="301"/>
      <c r="J211" s="391"/>
      <c r="K211" s="391"/>
      <c r="L211" s="313">
        <v>34</v>
      </c>
      <c r="M211" s="303"/>
      <c r="N211" s="277"/>
      <c r="O211" s="277"/>
      <c r="P211" s="304"/>
      <c r="Q211" s="52"/>
      <c r="R211" s="277"/>
      <c r="S211" s="305"/>
      <c r="T211" s="277"/>
      <c r="U211" s="53"/>
      <c r="V211" s="307"/>
      <c r="W211" s="308"/>
      <c r="X211" s="20"/>
      <c r="Y211" s="20"/>
    </row>
    <row r="212" spans="1:25" ht="12.75">
      <c r="A212" s="636">
        <v>205</v>
      </c>
      <c r="B212" s="850" t="s">
        <v>258</v>
      </c>
      <c r="C212" s="141">
        <v>123235</v>
      </c>
      <c r="D212" s="898" t="s">
        <v>259</v>
      </c>
      <c r="E212" s="912" t="s">
        <v>7</v>
      </c>
      <c r="F212" s="673" t="s">
        <v>113</v>
      </c>
      <c r="G212" s="904">
        <f>H212+J212+L212+M212+Q212</f>
        <v>34</v>
      </c>
      <c r="H212" s="300"/>
      <c r="I212" s="301"/>
      <c r="J212" s="391"/>
      <c r="K212" s="391"/>
      <c r="L212" s="313">
        <v>34</v>
      </c>
      <c r="M212" s="303"/>
      <c r="N212" s="277"/>
      <c r="O212" s="277"/>
      <c r="P212" s="304"/>
      <c r="Q212" s="52"/>
      <c r="R212" s="277"/>
      <c r="S212" s="305"/>
      <c r="T212" s="277"/>
      <c r="U212" s="53"/>
      <c r="V212" s="307"/>
      <c r="W212" s="308"/>
      <c r="X212" s="20"/>
      <c r="Y212" s="20"/>
    </row>
    <row r="213" spans="1:25" ht="12.75">
      <c r="A213" s="636">
        <v>206</v>
      </c>
      <c r="B213" s="260" t="s">
        <v>391</v>
      </c>
      <c r="C213" s="38">
        <v>62270</v>
      </c>
      <c r="D213" s="406" t="s">
        <v>392</v>
      </c>
      <c r="E213" s="260" t="s">
        <v>1</v>
      </c>
      <c r="F213" s="419" t="s">
        <v>113</v>
      </c>
      <c r="G213" s="904">
        <f>H213+J213+L213+M213+Q213</f>
        <v>34</v>
      </c>
      <c r="H213" s="300"/>
      <c r="I213" s="301"/>
      <c r="J213" s="468"/>
      <c r="K213" s="391"/>
      <c r="L213" s="303"/>
      <c r="M213" s="313"/>
      <c r="N213" s="277"/>
      <c r="O213" s="277"/>
      <c r="P213" s="401"/>
      <c r="Q213" s="53">
        <v>34</v>
      </c>
      <c r="R213" s="277"/>
      <c r="S213" s="305"/>
      <c r="T213" s="277"/>
      <c r="U213" s="53"/>
      <c r="V213" s="307"/>
      <c r="W213" s="308"/>
      <c r="X213" s="20"/>
      <c r="Y213" s="20"/>
    </row>
    <row r="214" spans="1:25" ht="12.75">
      <c r="A214" s="636">
        <v>207</v>
      </c>
      <c r="B214" s="848" t="s">
        <v>711</v>
      </c>
      <c r="C214" s="450">
        <v>102176</v>
      </c>
      <c r="D214" s="502" t="s">
        <v>646</v>
      </c>
      <c r="E214" s="918" t="s">
        <v>9</v>
      </c>
      <c r="F214" s="512" t="s">
        <v>113</v>
      </c>
      <c r="G214" s="904">
        <f>H214+J214+L214+M214+Q214+P214+R214+S214</f>
        <v>33</v>
      </c>
      <c r="H214" s="300"/>
      <c r="I214" s="301"/>
      <c r="J214" s="468"/>
      <c r="K214" s="391"/>
      <c r="L214" s="303"/>
      <c r="M214" s="313"/>
      <c r="N214" s="277"/>
      <c r="O214" s="277"/>
      <c r="P214" s="401"/>
      <c r="Q214" s="53"/>
      <c r="R214" s="277"/>
      <c r="S214" s="460">
        <v>33</v>
      </c>
      <c r="T214" s="277"/>
      <c r="U214" s="53"/>
      <c r="V214" s="307"/>
      <c r="W214" s="308"/>
      <c r="X214" s="20"/>
      <c r="Y214" s="20"/>
    </row>
    <row r="215" spans="1:25" ht="12.75">
      <c r="A215" s="636">
        <v>208</v>
      </c>
      <c r="B215" s="638" t="s">
        <v>804</v>
      </c>
      <c r="C215" s="420">
        <v>92321</v>
      </c>
      <c r="D215" s="625" t="s">
        <v>805</v>
      </c>
      <c r="E215" s="418" t="s">
        <v>548</v>
      </c>
      <c r="F215" s="596" t="s">
        <v>113</v>
      </c>
      <c r="G215" s="904">
        <f>H215+J215+L215+M215+Q215+P215+R215+S215+I215+K215+O215+T215</f>
        <v>33</v>
      </c>
      <c r="H215" s="300"/>
      <c r="I215" s="301"/>
      <c r="J215" s="468"/>
      <c r="K215" s="391"/>
      <c r="L215" s="303"/>
      <c r="M215" s="313"/>
      <c r="N215" s="277"/>
      <c r="O215" s="378"/>
      <c r="P215" s="401">
        <v>0</v>
      </c>
      <c r="Q215" s="53"/>
      <c r="R215" s="277"/>
      <c r="S215" s="305"/>
      <c r="T215" s="330">
        <v>33</v>
      </c>
      <c r="U215" s="53"/>
      <c r="V215" s="307"/>
      <c r="W215" s="308"/>
      <c r="X215" s="20"/>
      <c r="Y215" s="20"/>
    </row>
    <row r="216" spans="1:25" ht="12.75">
      <c r="A216" s="636">
        <v>209</v>
      </c>
      <c r="B216" s="260" t="s">
        <v>381</v>
      </c>
      <c r="C216" s="38">
        <v>124679</v>
      </c>
      <c r="D216" s="406" t="s">
        <v>382</v>
      </c>
      <c r="E216" s="260" t="s">
        <v>6</v>
      </c>
      <c r="F216" s="419" t="s">
        <v>113</v>
      </c>
      <c r="G216" s="904">
        <f>H216+J216+L216+M216+Q216</f>
        <v>32</v>
      </c>
      <c r="H216" s="300"/>
      <c r="I216" s="301"/>
      <c r="J216" s="468"/>
      <c r="K216" s="391"/>
      <c r="L216" s="303"/>
      <c r="M216" s="313"/>
      <c r="N216" s="277"/>
      <c r="O216" s="277"/>
      <c r="P216" s="401"/>
      <c r="Q216" s="53">
        <v>32</v>
      </c>
      <c r="R216" s="277"/>
      <c r="S216" s="305"/>
      <c r="T216" s="277"/>
      <c r="U216" s="53"/>
      <c r="V216" s="307"/>
      <c r="W216" s="308"/>
      <c r="X216" s="20"/>
      <c r="Y216" s="20"/>
    </row>
    <row r="217" spans="1:25" ht="12.75">
      <c r="A217" s="636">
        <v>210</v>
      </c>
      <c r="B217" s="821" t="s">
        <v>973</v>
      </c>
      <c r="C217" s="708">
        <v>24587</v>
      </c>
      <c r="D217" s="724" t="s">
        <v>974</v>
      </c>
      <c r="E217" s="923" t="s">
        <v>34</v>
      </c>
      <c r="F217" s="713"/>
      <c r="G217" s="904">
        <f>H217+J217+L217+M217+Q217+P217+R217+S217+I217+K217+O217+V217+W217</f>
        <v>31</v>
      </c>
      <c r="H217" s="300"/>
      <c r="I217" s="301"/>
      <c r="J217" s="468"/>
      <c r="K217" s="391"/>
      <c r="L217" s="303"/>
      <c r="M217" s="313"/>
      <c r="N217" s="277"/>
      <c r="O217" s="277"/>
      <c r="P217" s="401"/>
      <c r="Q217" s="53"/>
      <c r="R217" s="277"/>
      <c r="S217" s="305"/>
      <c r="T217" s="277"/>
      <c r="U217" s="53"/>
      <c r="V217" s="307">
        <v>0</v>
      </c>
      <c r="W217" s="737">
        <v>31</v>
      </c>
      <c r="X217" s="20"/>
      <c r="Y217" s="20"/>
    </row>
    <row r="218" spans="1:25" ht="12.75">
      <c r="A218" s="636">
        <v>211</v>
      </c>
      <c r="B218" s="851" t="s">
        <v>342</v>
      </c>
      <c r="C218" s="53">
        <v>124098</v>
      </c>
      <c r="D218" s="623" t="s">
        <v>343</v>
      </c>
      <c r="E218" s="909" t="s">
        <v>7</v>
      </c>
      <c r="F218" s="620" t="s">
        <v>113</v>
      </c>
      <c r="G218" s="904">
        <f>H218+J218+L218+M218+Q218</f>
        <v>31</v>
      </c>
      <c r="H218" s="300"/>
      <c r="I218" s="301"/>
      <c r="J218" s="468"/>
      <c r="K218" s="391"/>
      <c r="L218" s="303"/>
      <c r="M218" s="313">
        <v>31</v>
      </c>
      <c r="N218" s="277"/>
      <c r="O218" s="277"/>
      <c r="P218" s="304"/>
      <c r="Q218" s="52"/>
      <c r="R218" s="277"/>
      <c r="S218" s="305"/>
      <c r="T218" s="277"/>
      <c r="U218" s="53"/>
      <c r="V218" s="307"/>
      <c r="W218" s="308"/>
      <c r="X218" s="20"/>
      <c r="Y218" s="20"/>
    </row>
    <row r="219" spans="1:25" ht="12.75">
      <c r="A219" s="636">
        <v>212</v>
      </c>
      <c r="B219" s="638" t="s">
        <v>809</v>
      </c>
      <c r="C219" s="420">
        <v>93689</v>
      </c>
      <c r="D219" s="625" t="s">
        <v>810</v>
      </c>
      <c r="E219" s="418" t="s">
        <v>1</v>
      </c>
      <c r="F219" s="596" t="s">
        <v>113</v>
      </c>
      <c r="G219" s="904">
        <f>H219+J219+L219+M219+Q219+P219+R219+S219+I219+K219+O219+T219</f>
        <v>31</v>
      </c>
      <c r="H219" s="300"/>
      <c r="I219" s="301"/>
      <c r="J219" s="468"/>
      <c r="K219" s="391"/>
      <c r="L219" s="303"/>
      <c r="M219" s="313"/>
      <c r="N219" s="277"/>
      <c r="O219" s="378"/>
      <c r="P219" s="401"/>
      <c r="Q219" s="53"/>
      <c r="R219" s="277"/>
      <c r="S219" s="305"/>
      <c r="T219" s="330">
        <v>31</v>
      </c>
      <c r="U219" s="53"/>
      <c r="V219" s="307"/>
      <c r="W219" s="308"/>
      <c r="X219" s="20"/>
      <c r="Y219" s="20"/>
    </row>
    <row r="220" spans="1:25" ht="12.75">
      <c r="A220" s="636">
        <v>213</v>
      </c>
      <c r="B220" s="851" t="s">
        <v>285</v>
      </c>
      <c r="C220" s="153" t="s">
        <v>286</v>
      </c>
      <c r="D220" s="895" t="s">
        <v>287</v>
      </c>
      <c r="E220" s="912" t="s">
        <v>7</v>
      </c>
      <c r="F220" s="673" t="s">
        <v>113</v>
      </c>
      <c r="G220" s="904">
        <f>H220+J220+L220+M220+Q220</f>
        <v>29</v>
      </c>
      <c r="H220" s="325"/>
      <c r="I220" s="583"/>
      <c r="J220" s="328"/>
      <c r="K220" s="511"/>
      <c r="L220" s="313">
        <v>29</v>
      </c>
      <c r="M220" s="520"/>
      <c r="N220" s="331"/>
      <c r="O220" s="277"/>
      <c r="P220" s="304"/>
      <c r="Q220" s="52"/>
      <c r="R220" s="277"/>
      <c r="S220" s="305"/>
      <c r="T220" s="277"/>
      <c r="U220" s="53"/>
      <c r="V220" s="307"/>
      <c r="W220" s="308"/>
      <c r="X220" s="20"/>
      <c r="Y220" s="20"/>
    </row>
    <row r="221" spans="1:25" ht="12.75">
      <c r="A221" s="636">
        <v>214</v>
      </c>
      <c r="B221" s="649" t="s">
        <v>752</v>
      </c>
      <c r="C221" s="475">
        <v>85411</v>
      </c>
      <c r="D221" s="628" t="s">
        <v>77</v>
      </c>
      <c r="E221" s="910" t="s">
        <v>0</v>
      </c>
      <c r="F221" s="490" t="s">
        <v>113</v>
      </c>
      <c r="G221" s="904">
        <f>H221+J221+L221+M221+Q221+P221+R221+S221+I221</f>
        <v>29</v>
      </c>
      <c r="H221" s="300"/>
      <c r="I221" s="510">
        <v>29</v>
      </c>
      <c r="J221" s="468"/>
      <c r="K221" s="391"/>
      <c r="L221" s="303"/>
      <c r="M221" s="313"/>
      <c r="N221" s="277"/>
      <c r="O221" s="277"/>
      <c r="P221" s="401"/>
      <c r="Q221" s="53"/>
      <c r="R221" s="277"/>
      <c r="S221" s="305"/>
      <c r="T221" s="277"/>
      <c r="U221" s="53"/>
      <c r="V221" s="307"/>
      <c r="W221" s="308"/>
      <c r="X221" s="20"/>
      <c r="Y221" s="20"/>
    </row>
    <row r="222" spans="1:25" ht="12.75">
      <c r="A222" s="636">
        <v>215</v>
      </c>
      <c r="B222" s="260" t="s">
        <v>440</v>
      </c>
      <c r="C222" s="38">
        <v>109869</v>
      </c>
      <c r="D222" s="406" t="s">
        <v>441</v>
      </c>
      <c r="E222" s="260" t="s">
        <v>6</v>
      </c>
      <c r="F222" s="419" t="s">
        <v>113</v>
      </c>
      <c r="G222" s="904">
        <f>H222+J222+L222+M222+Q222</f>
        <v>28</v>
      </c>
      <c r="H222" s="300"/>
      <c r="I222" s="301"/>
      <c r="J222" s="468"/>
      <c r="K222" s="391"/>
      <c r="L222" s="303"/>
      <c r="M222" s="313"/>
      <c r="N222" s="277"/>
      <c r="O222" s="277"/>
      <c r="P222" s="401"/>
      <c r="Q222" s="53">
        <v>28</v>
      </c>
      <c r="R222" s="277"/>
      <c r="S222" s="305"/>
      <c r="T222" s="277"/>
      <c r="U222" s="53"/>
      <c r="V222" s="307"/>
      <c r="W222" s="308"/>
      <c r="X222" s="20"/>
      <c r="Y222" s="20"/>
    </row>
    <row r="223" spans="1:25" ht="12.75">
      <c r="A223" s="636">
        <v>216</v>
      </c>
      <c r="B223" s="847" t="s">
        <v>301</v>
      </c>
      <c r="C223" s="269">
        <v>121713</v>
      </c>
      <c r="D223" s="899">
        <v>2709</v>
      </c>
      <c r="E223" s="914" t="s">
        <v>42</v>
      </c>
      <c r="F223" s="864" t="s">
        <v>132</v>
      </c>
      <c r="G223" s="904">
        <f>H223+J223+L223+M223+Q223+K223</f>
        <v>26</v>
      </c>
      <c r="H223" s="300"/>
      <c r="I223" s="301"/>
      <c r="J223" s="468">
        <v>0</v>
      </c>
      <c r="K223" s="316">
        <v>26</v>
      </c>
      <c r="L223" s="303"/>
      <c r="M223" s="303"/>
      <c r="N223" s="277"/>
      <c r="O223" s="277"/>
      <c r="P223" s="304"/>
      <c r="Q223" s="53"/>
      <c r="R223" s="277"/>
      <c r="S223" s="305"/>
      <c r="T223" s="277"/>
      <c r="U223" s="53"/>
      <c r="V223" s="307"/>
      <c r="W223" s="308"/>
      <c r="X223" s="20"/>
      <c r="Y223" s="20"/>
    </row>
    <row r="224" spans="1:25" ht="12.75">
      <c r="A224" s="636">
        <v>217</v>
      </c>
      <c r="B224" s="849" t="s">
        <v>361</v>
      </c>
      <c r="C224" s="371">
        <v>62097</v>
      </c>
      <c r="D224" s="885" t="s">
        <v>313</v>
      </c>
      <c r="E224" s="913" t="s">
        <v>8</v>
      </c>
      <c r="F224" s="866" t="s">
        <v>134</v>
      </c>
      <c r="G224" s="904">
        <f>H224+J224+L224+M224+Q224+N224</f>
        <v>22</v>
      </c>
      <c r="H224" s="300"/>
      <c r="I224" s="301"/>
      <c r="J224" s="391">
        <v>22</v>
      </c>
      <c r="K224" s="391"/>
      <c r="L224" s="303"/>
      <c r="M224" s="303"/>
      <c r="N224" s="449">
        <v>0</v>
      </c>
      <c r="O224" s="277"/>
      <c r="P224" s="304"/>
      <c r="Q224" s="52"/>
      <c r="R224" s="277"/>
      <c r="S224" s="305"/>
      <c r="T224" s="277"/>
      <c r="U224" s="277"/>
      <c r="V224" s="105"/>
      <c r="W224" s="308"/>
      <c r="X224" s="20"/>
      <c r="Y224" s="20"/>
    </row>
    <row r="225" spans="1:25" ht="12.75">
      <c r="A225" s="636">
        <v>218</v>
      </c>
      <c r="B225" s="648" t="s">
        <v>599</v>
      </c>
      <c r="C225" s="38">
        <v>110236</v>
      </c>
      <c r="D225" s="406" t="s">
        <v>600</v>
      </c>
      <c r="E225" s="418" t="s">
        <v>2</v>
      </c>
      <c r="F225" s="419" t="s">
        <v>155</v>
      </c>
      <c r="G225" s="904">
        <f>H225+J225+L225+M225+Q225+P225+R225</f>
        <v>22</v>
      </c>
      <c r="H225" s="300"/>
      <c r="I225" s="301"/>
      <c r="J225" s="468"/>
      <c r="K225" s="391"/>
      <c r="L225" s="303"/>
      <c r="M225" s="313"/>
      <c r="N225" s="277"/>
      <c r="O225" s="277"/>
      <c r="P225" s="277">
        <v>22</v>
      </c>
      <c r="Q225" s="53"/>
      <c r="R225" s="277"/>
      <c r="S225" s="305"/>
      <c r="T225" s="277"/>
      <c r="U225" s="277"/>
      <c r="V225" s="105"/>
      <c r="W225" s="308"/>
      <c r="X225" s="20"/>
      <c r="Y225" s="20"/>
    </row>
    <row r="226" spans="1:25" ht="12.75">
      <c r="A226" s="636">
        <v>219</v>
      </c>
      <c r="B226" s="848" t="s">
        <v>736</v>
      </c>
      <c r="C226" s="450">
        <v>102181</v>
      </c>
      <c r="D226" s="502" t="s">
        <v>708</v>
      </c>
      <c r="E226" s="918" t="s">
        <v>9</v>
      </c>
      <c r="F226" s="512" t="s">
        <v>113</v>
      </c>
      <c r="G226" s="904">
        <f>H226+J226+L226+M226+Q226+P226+R226+S226</f>
        <v>21</v>
      </c>
      <c r="H226" s="300"/>
      <c r="I226" s="301"/>
      <c r="J226" s="468"/>
      <c r="K226" s="391"/>
      <c r="L226" s="303"/>
      <c r="M226" s="313"/>
      <c r="N226" s="277"/>
      <c r="O226" s="277"/>
      <c r="P226" s="401"/>
      <c r="Q226" s="53"/>
      <c r="R226" s="277"/>
      <c r="S226" s="460">
        <v>21</v>
      </c>
      <c r="T226" s="277"/>
      <c r="U226" s="277"/>
      <c r="V226" s="105"/>
      <c r="W226" s="308"/>
      <c r="X226" s="20"/>
      <c r="Y226" s="20"/>
    </row>
    <row r="227" spans="1:25" ht="12.75">
      <c r="A227" s="636">
        <v>220</v>
      </c>
      <c r="B227" s="639" t="s">
        <v>329</v>
      </c>
      <c r="C227" s="53">
        <v>101641</v>
      </c>
      <c r="D227" s="623" t="s">
        <v>330</v>
      </c>
      <c r="E227" s="919" t="s">
        <v>7</v>
      </c>
      <c r="F227" s="590" t="s">
        <v>155</v>
      </c>
      <c r="G227" s="904">
        <f>H227+J227+L227+M227+Q227</f>
        <v>21</v>
      </c>
      <c r="H227" s="398">
        <v>21</v>
      </c>
      <c r="I227" s="301"/>
      <c r="J227" s="468"/>
      <c r="K227" s="391"/>
      <c r="L227" s="303"/>
      <c r="M227" s="303"/>
      <c r="N227" s="277"/>
      <c r="O227" s="277"/>
      <c r="P227" s="304"/>
      <c r="Q227" s="52"/>
      <c r="R227" s="277"/>
      <c r="S227" s="305"/>
      <c r="T227" s="277"/>
      <c r="U227" s="277"/>
      <c r="V227" s="105"/>
      <c r="W227" s="308"/>
      <c r="X227" s="20"/>
      <c r="Y227" s="20"/>
    </row>
    <row r="228" spans="1:25" ht="12.75">
      <c r="A228" s="636">
        <v>221</v>
      </c>
      <c r="B228" s="856" t="s">
        <v>164</v>
      </c>
      <c r="C228" s="266">
        <v>82820</v>
      </c>
      <c r="D228" s="900" t="s">
        <v>165</v>
      </c>
      <c r="E228" s="914" t="s">
        <v>110</v>
      </c>
      <c r="F228" s="865" t="s">
        <v>134</v>
      </c>
      <c r="G228" s="904">
        <f>H228+J228+L228+M228+Q228</f>
        <v>20</v>
      </c>
      <c r="H228" s="300"/>
      <c r="I228" s="301"/>
      <c r="J228" s="469">
        <v>20</v>
      </c>
      <c r="K228" s="391"/>
      <c r="L228" s="303"/>
      <c r="M228" s="303"/>
      <c r="N228" s="277"/>
      <c r="O228" s="277"/>
      <c r="P228" s="304"/>
      <c r="Q228" s="52"/>
      <c r="R228" s="277"/>
      <c r="S228" s="305"/>
      <c r="T228" s="277"/>
      <c r="U228" s="277"/>
      <c r="V228" s="105"/>
      <c r="W228" s="308"/>
      <c r="X228" s="20"/>
      <c r="Y228" s="20"/>
    </row>
    <row r="229" spans="1:25" ht="12.75">
      <c r="A229" s="636">
        <v>222</v>
      </c>
      <c r="B229" s="850" t="s">
        <v>100</v>
      </c>
      <c r="C229" s="53">
        <v>68345</v>
      </c>
      <c r="D229" s="623" t="s">
        <v>277</v>
      </c>
      <c r="E229" s="912" t="s">
        <v>7</v>
      </c>
      <c r="F229" s="673" t="s">
        <v>155</v>
      </c>
      <c r="G229" s="904">
        <f>H229+J229+L229+M229+Q229</f>
        <v>20</v>
      </c>
      <c r="H229" s="300"/>
      <c r="I229" s="301"/>
      <c r="J229" s="391"/>
      <c r="K229" s="391"/>
      <c r="L229" s="313">
        <v>20</v>
      </c>
      <c r="M229" s="303"/>
      <c r="N229" s="277"/>
      <c r="O229" s="277"/>
      <c r="P229" s="304"/>
      <c r="Q229" s="52"/>
      <c r="R229" s="277"/>
      <c r="S229" s="305"/>
      <c r="T229" s="277"/>
      <c r="U229" s="277"/>
      <c r="V229" s="105"/>
      <c r="W229" s="308"/>
      <c r="X229" s="20"/>
      <c r="Y229" s="20"/>
    </row>
    <row r="230" spans="1:25" ht="12.75">
      <c r="A230" s="636">
        <v>223</v>
      </c>
      <c r="B230" s="648" t="s">
        <v>595</v>
      </c>
      <c r="C230" s="38">
        <v>85241</v>
      </c>
      <c r="D230" s="406" t="s">
        <v>596</v>
      </c>
      <c r="E230" s="418" t="s">
        <v>2</v>
      </c>
      <c r="F230" s="419" t="s">
        <v>113</v>
      </c>
      <c r="G230" s="904">
        <f>H230+J230+L230+M230+Q230+P230+R230</f>
        <v>20</v>
      </c>
      <c r="H230" s="300"/>
      <c r="I230" s="301"/>
      <c r="J230" s="468"/>
      <c r="K230" s="391"/>
      <c r="L230" s="303"/>
      <c r="M230" s="313"/>
      <c r="N230" s="277"/>
      <c r="O230" s="277"/>
      <c r="P230" s="277">
        <v>20</v>
      </c>
      <c r="Q230" s="53"/>
      <c r="R230" s="277"/>
      <c r="S230" s="305"/>
      <c r="T230" s="277"/>
      <c r="U230" s="277"/>
      <c r="V230" s="105"/>
      <c r="W230" s="308"/>
      <c r="X230" s="20"/>
      <c r="Y230" s="20"/>
    </row>
    <row r="231" spans="1:25" ht="12.75">
      <c r="A231" s="636">
        <v>224</v>
      </c>
      <c r="B231" s="863" t="s">
        <v>929</v>
      </c>
      <c r="C231" s="420">
        <v>61254</v>
      </c>
      <c r="D231" s="901">
        <v>61254</v>
      </c>
      <c r="E231" s="921" t="s">
        <v>520</v>
      </c>
      <c r="F231" s="630" t="s">
        <v>155</v>
      </c>
      <c r="G231" s="904">
        <f>H231+J231+L231+M231+Q231+P231+R231+S231+I231+K231+O231+V231</f>
        <v>19</v>
      </c>
      <c r="H231" s="300"/>
      <c r="I231" s="301"/>
      <c r="J231" s="468"/>
      <c r="K231" s="391"/>
      <c r="L231" s="303"/>
      <c r="M231" s="313"/>
      <c r="N231" s="277"/>
      <c r="O231" s="277"/>
      <c r="P231" s="401"/>
      <c r="Q231" s="53"/>
      <c r="R231" s="277"/>
      <c r="S231" s="305"/>
      <c r="T231" s="277"/>
      <c r="U231" s="277"/>
      <c r="V231" s="683">
        <v>19</v>
      </c>
      <c r="W231" s="308"/>
      <c r="X231" s="20"/>
      <c r="Y231" s="20"/>
    </row>
    <row r="232" spans="1:25" ht="12.75">
      <c r="A232" s="636">
        <v>225</v>
      </c>
      <c r="B232" s="854" t="s">
        <v>344</v>
      </c>
      <c r="C232" s="123">
        <v>124094</v>
      </c>
      <c r="D232" s="884" t="s">
        <v>345</v>
      </c>
      <c r="E232" s="909" t="s">
        <v>7</v>
      </c>
      <c r="F232" s="620" t="s">
        <v>113</v>
      </c>
      <c r="G232" s="904">
        <f>H232+J232+L232+M232+Q232</f>
        <v>18</v>
      </c>
      <c r="H232" s="300"/>
      <c r="I232" s="301"/>
      <c r="J232" s="468"/>
      <c r="K232" s="391"/>
      <c r="L232" s="303"/>
      <c r="M232" s="313">
        <v>18</v>
      </c>
      <c r="N232" s="277"/>
      <c r="O232" s="277"/>
      <c r="P232" s="304"/>
      <c r="Q232" s="52"/>
      <c r="R232" s="277"/>
      <c r="S232" s="305"/>
      <c r="T232" s="277"/>
      <c r="U232" s="277"/>
      <c r="V232" s="307"/>
      <c r="W232" s="105"/>
      <c r="X232" s="20"/>
      <c r="Y232" s="20"/>
    </row>
    <row r="233" spans="1:25" ht="12.75">
      <c r="A233" s="636">
        <v>226</v>
      </c>
      <c r="B233" s="847" t="s">
        <v>316</v>
      </c>
      <c r="C233" s="269">
        <v>123119</v>
      </c>
      <c r="D233" s="892" t="s">
        <v>310</v>
      </c>
      <c r="E233" s="924" t="s">
        <v>109</v>
      </c>
      <c r="F233" s="865" t="s">
        <v>134</v>
      </c>
      <c r="G233" s="904">
        <f>H233+J233+L233+M233+Q233</f>
        <v>18</v>
      </c>
      <c r="H233" s="300"/>
      <c r="I233" s="301"/>
      <c r="J233" s="468">
        <v>18</v>
      </c>
      <c r="K233" s="391"/>
      <c r="L233" s="303"/>
      <c r="M233" s="303"/>
      <c r="N233" s="277"/>
      <c r="O233" s="277"/>
      <c r="P233" s="304"/>
      <c r="Q233" s="52"/>
      <c r="R233" s="277"/>
      <c r="S233" s="305"/>
      <c r="T233" s="277"/>
      <c r="U233" s="277"/>
      <c r="V233" s="307"/>
      <c r="W233" s="105"/>
      <c r="X233" s="20"/>
      <c r="Y233" s="20"/>
    </row>
    <row r="234" spans="1:25" ht="12.75">
      <c r="A234" s="636">
        <v>227</v>
      </c>
      <c r="B234" s="260" t="s">
        <v>424</v>
      </c>
      <c r="C234" s="38">
        <v>122047</v>
      </c>
      <c r="D234" s="406" t="s">
        <v>425</v>
      </c>
      <c r="E234" s="260" t="s">
        <v>6</v>
      </c>
      <c r="F234" s="419" t="s">
        <v>113</v>
      </c>
      <c r="G234" s="904">
        <f>H234+J234+L234+M234+Q234</f>
        <v>18</v>
      </c>
      <c r="H234" s="300"/>
      <c r="I234" s="301"/>
      <c r="J234" s="468"/>
      <c r="K234" s="391"/>
      <c r="L234" s="303"/>
      <c r="M234" s="313"/>
      <c r="N234" s="277"/>
      <c r="O234" s="277"/>
      <c r="P234" s="401"/>
      <c r="Q234" s="53">
        <v>18</v>
      </c>
      <c r="R234" s="277"/>
      <c r="S234" s="305"/>
      <c r="T234" s="277"/>
      <c r="U234" s="277"/>
      <c r="V234" s="307"/>
      <c r="W234" s="105"/>
      <c r="X234" s="20"/>
      <c r="Y234" s="20"/>
    </row>
    <row r="235" spans="1:25" ht="12.75">
      <c r="A235" s="636">
        <v>228</v>
      </c>
      <c r="B235" s="260" t="s">
        <v>461</v>
      </c>
      <c r="C235" s="38">
        <v>53968</v>
      </c>
      <c r="D235" s="406" t="s">
        <v>462</v>
      </c>
      <c r="E235" s="260" t="s">
        <v>6</v>
      </c>
      <c r="F235" s="419" t="s">
        <v>113</v>
      </c>
      <c r="G235" s="904">
        <f>H235+J235+L235+M235+Q235</f>
        <v>18</v>
      </c>
      <c r="H235" s="300"/>
      <c r="I235" s="301"/>
      <c r="J235" s="468"/>
      <c r="K235" s="391"/>
      <c r="L235" s="303"/>
      <c r="M235" s="313"/>
      <c r="N235" s="277"/>
      <c r="O235" s="277"/>
      <c r="P235" s="401"/>
      <c r="Q235" s="53">
        <v>18</v>
      </c>
      <c r="R235" s="277"/>
      <c r="S235" s="305"/>
      <c r="T235" s="277"/>
      <c r="U235" s="277"/>
      <c r="V235" s="307"/>
      <c r="W235" s="105"/>
      <c r="X235" s="20"/>
      <c r="Y235" s="20"/>
    </row>
    <row r="236" spans="1:25" ht="12.75">
      <c r="A236" s="636">
        <v>229</v>
      </c>
      <c r="B236" s="648" t="s">
        <v>553</v>
      </c>
      <c r="C236" s="421">
        <v>27155</v>
      </c>
      <c r="D236" s="406" t="s">
        <v>554</v>
      </c>
      <c r="E236" s="418" t="s">
        <v>47</v>
      </c>
      <c r="F236" s="419" t="s">
        <v>155</v>
      </c>
      <c r="G236" s="904">
        <f>H236+J236+L236+M236+Q236+P236+R236</f>
        <v>18</v>
      </c>
      <c r="H236" s="300"/>
      <c r="I236" s="301">
        <v>0</v>
      </c>
      <c r="J236" s="468"/>
      <c r="K236" s="391"/>
      <c r="L236" s="303"/>
      <c r="M236" s="313"/>
      <c r="N236" s="277"/>
      <c r="O236" s="277"/>
      <c r="P236" s="277">
        <v>18</v>
      </c>
      <c r="Q236" s="53"/>
      <c r="R236" s="277"/>
      <c r="S236" s="305"/>
      <c r="T236" s="277"/>
      <c r="U236" s="277"/>
      <c r="V236" s="307"/>
      <c r="W236" s="105"/>
      <c r="X236" s="20"/>
      <c r="Y236" s="20"/>
    </row>
    <row r="237" spans="1:25" ht="12.75">
      <c r="A237" s="636">
        <v>230</v>
      </c>
      <c r="B237" s="821" t="s">
        <v>949</v>
      </c>
      <c r="C237" s="708">
        <v>68803</v>
      </c>
      <c r="D237" s="724" t="s">
        <v>950</v>
      </c>
      <c r="E237" s="923" t="s">
        <v>520</v>
      </c>
      <c r="F237" s="713" t="s">
        <v>134</v>
      </c>
      <c r="G237" s="904">
        <f>H237+J237+L237+M237+Q237+P237+R237+S237+I237+K237+O237+V237+W237</f>
        <v>18</v>
      </c>
      <c r="H237" s="300"/>
      <c r="I237" s="301"/>
      <c r="J237" s="468"/>
      <c r="K237" s="391"/>
      <c r="L237" s="303"/>
      <c r="M237" s="313"/>
      <c r="N237" s="277"/>
      <c r="O237" s="277"/>
      <c r="P237" s="401"/>
      <c r="Q237" s="53"/>
      <c r="R237" s="277"/>
      <c r="S237" s="305"/>
      <c r="T237" s="277"/>
      <c r="U237" s="277"/>
      <c r="V237" s="307"/>
      <c r="W237" s="715">
        <v>18</v>
      </c>
      <c r="X237" s="20"/>
      <c r="Y237" s="20"/>
    </row>
    <row r="238" spans="1:25" ht="12.75">
      <c r="A238" s="636">
        <v>231</v>
      </c>
      <c r="B238" s="847" t="s">
        <v>303</v>
      </c>
      <c r="C238" s="269">
        <v>123117</v>
      </c>
      <c r="D238" s="892" t="s">
        <v>304</v>
      </c>
      <c r="E238" s="924" t="s">
        <v>109</v>
      </c>
      <c r="F238" s="777" t="s">
        <v>132</v>
      </c>
      <c r="G238" s="904">
        <f>H238+J238+L238+M238+Q238</f>
        <v>17</v>
      </c>
      <c r="H238" s="300"/>
      <c r="I238" s="301"/>
      <c r="J238" s="469">
        <v>17</v>
      </c>
      <c r="K238" s="391"/>
      <c r="L238" s="303"/>
      <c r="M238" s="303"/>
      <c r="N238" s="277"/>
      <c r="O238" s="277"/>
      <c r="P238" s="304"/>
      <c r="Q238" s="52"/>
      <c r="R238" s="277"/>
      <c r="S238" s="305"/>
      <c r="T238" s="277"/>
      <c r="U238" s="277"/>
      <c r="V238" s="307"/>
      <c r="W238" s="105"/>
      <c r="X238" s="20"/>
      <c r="Y238" s="20"/>
    </row>
    <row r="239" spans="1:25" ht="12.75">
      <c r="A239" s="636">
        <v>232</v>
      </c>
      <c r="B239" s="648" t="s">
        <v>622</v>
      </c>
      <c r="C239" s="421">
        <v>85235</v>
      </c>
      <c r="D239" s="406" t="s">
        <v>623</v>
      </c>
      <c r="E239" s="418" t="s">
        <v>2</v>
      </c>
      <c r="F239" s="419" t="s">
        <v>113</v>
      </c>
      <c r="G239" s="904">
        <f>H239+J239+L239+M239+Q239+P239+R239</f>
        <v>17</v>
      </c>
      <c r="H239" s="300"/>
      <c r="I239" s="301"/>
      <c r="J239" s="468"/>
      <c r="K239" s="391"/>
      <c r="L239" s="303"/>
      <c r="M239" s="313"/>
      <c r="N239" s="277"/>
      <c r="O239" s="277"/>
      <c r="P239" s="277">
        <v>17</v>
      </c>
      <c r="Q239" s="53"/>
      <c r="R239" s="277"/>
      <c r="S239" s="305"/>
      <c r="T239" s="277"/>
      <c r="U239" s="277"/>
      <c r="V239" s="307"/>
      <c r="W239" s="105"/>
      <c r="X239" s="20"/>
      <c r="Y239" s="20"/>
    </row>
    <row r="240" spans="1:25" ht="12.75">
      <c r="A240" s="636">
        <v>233</v>
      </c>
      <c r="B240" s="851" t="s">
        <v>338</v>
      </c>
      <c r="C240" s="53">
        <v>118803</v>
      </c>
      <c r="D240" s="623" t="s">
        <v>339</v>
      </c>
      <c r="E240" s="909" t="s">
        <v>7</v>
      </c>
      <c r="F240" s="620" t="s">
        <v>113</v>
      </c>
      <c r="G240" s="904">
        <f>H240+J240+L240+M240+Q240</f>
        <v>14</v>
      </c>
      <c r="H240" s="300"/>
      <c r="I240" s="301"/>
      <c r="J240" s="468"/>
      <c r="K240" s="391"/>
      <c r="L240" s="303"/>
      <c r="M240" s="313">
        <v>14</v>
      </c>
      <c r="N240" s="277"/>
      <c r="O240" s="277"/>
      <c r="P240" s="304"/>
      <c r="Q240" s="52"/>
      <c r="R240" s="277"/>
      <c r="S240" s="305"/>
      <c r="T240" s="277"/>
      <c r="U240" s="277"/>
      <c r="V240" s="307"/>
      <c r="W240" s="105"/>
      <c r="X240" s="20"/>
      <c r="Y240" s="20"/>
    </row>
    <row r="241" spans="1:25" ht="12.75">
      <c r="A241" s="636">
        <v>234</v>
      </c>
      <c r="B241" s="849" t="s">
        <v>362</v>
      </c>
      <c r="C241" s="371">
        <v>124040</v>
      </c>
      <c r="D241" s="885">
        <v>399</v>
      </c>
      <c r="E241" s="913" t="s">
        <v>109</v>
      </c>
      <c r="F241" s="866" t="s">
        <v>132</v>
      </c>
      <c r="G241" s="904">
        <f>H241+J241+L241+M241+Q241+N241</f>
        <v>14</v>
      </c>
      <c r="H241" s="310"/>
      <c r="I241" s="311"/>
      <c r="J241" s="400"/>
      <c r="K241" s="400"/>
      <c r="L241" s="312"/>
      <c r="M241" s="312"/>
      <c r="N241" s="449">
        <v>14</v>
      </c>
      <c r="O241" s="277"/>
      <c r="P241" s="304"/>
      <c r="Q241" s="52"/>
      <c r="R241" s="277"/>
      <c r="S241" s="305"/>
      <c r="T241" s="277"/>
      <c r="U241" s="277"/>
      <c r="V241" s="307"/>
      <c r="W241" s="105"/>
      <c r="X241" s="20"/>
      <c r="Y241" s="20"/>
    </row>
    <row r="242" spans="1:25" ht="12.75">
      <c r="A242" s="636">
        <v>235</v>
      </c>
      <c r="B242" s="260" t="s">
        <v>453</v>
      </c>
      <c r="C242" s="38">
        <v>84786</v>
      </c>
      <c r="D242" s="406" t="s">
        <v>454</v>
      </c>
      <c r="E242" s="260" t="s">
        <v>6</v>
      </c>
      <c r="F242" s="419" t="s">
        <v>113</v>
      </c>
      <c r="G242" s="904">
        <f>H242+J242+L242+M242+Q242</f>
        <v>11</v>
      </c>
      <c r="H242" s="300"/>
      <c r="I242" s="301"/>
      <c r="J242" s="468"/>
      <c r="K242" s="391"/>
      <c r="L242" s="303"/>
      <c r="M242" s="313"/>
      <c r="N242" s="277"/>
      <c r="O242" s="277"/>
      <c r="P242" s="401"/>
      <c r="Q242" s="53">
        <v>11</v>
      </c>
      <c r="R242" s="277"/>
      <c r="S242" s="305"/>
      <c r="T242" s="277"/>
      <c r="U242" s="277"/>
      <c r="V242" s="307"/>
      <c r="W242" s="105"/>
      <c r="X242" s="20"/>
      <c r="Y242" s="20"/>
    </row>
    <row r="243" spans="1:25" ht="12.75">
      <c r="A243" s="636">
        <v>236</v>
      </c>
      <c r="B243" s="638" t="s">
        <v>857</v>
      </c>
      <c r="C243" s="420">
        <v>92335</v>
      </c>
      <c r="D243" s="625" t="s">
        <v>858</v>
      </c>
      <c r="E243" s="418" t="s">
        <v>548</v>
      </c>
      <c r="F243" s="596" t="s">
        <v>113</v>
      </c>
      <c r="G243" s="904">
        <f>H243+J243+L243+M243+Q243+P243+R243+S243+I243+K243+O243+T243</f>
        <v>9</v>
      </c>
      <c r="H243" s="300"/>
      <c r="I243" s="301"/>
      <c r="J243" s="468"/>
      <c r="K243" s="391"/>
      <c r="L243" s="303"/>
      <c r="M243" s="313"/>
      <c r="N243" s="277"/>
      <c r="O243" s="378"/>
      <c r="P243" s="401"/>
      <c r="Q243" s="53"/>
      <c r="R243" s="277"/>
      <c r="S243" s="305"/>
      <c r="T243" s="330">
        <v>9</v>
      </c>
      <c r="U243" s="277"/>
      <c r="V243" s="307"/>
      <c r="W243" s="105"/>
      <c r="X243" s="20"/>
      <c r="Y243" s="20"/>
    </row>
    <row r="244" spans="1:25" ht="12.75">
      <c r="A244" s="636">
        <v>237</v>
      </c>
      <c r="B244" s="637" t="s">
        <v>764</v>
      </c>
      <c r="C244" s="478">
        <v>92305</v>
      </c>
      <c r="D244" s="480" t="s">
        <v>98</v>
      </c>
      <c r="E244" s="911" t="s">
        <v>0</v>
      </c>
      <c r="F244" s="490" t="s">
        <v>113</v>
      </c>
      <c r="G244" s="904">
        <f>H244+J244+L244+M244+Q244+P244+R244+S244+I244</f>
        <v>9</v>
      </c>
      <c r="H244" s="300"/>
      <c r="I244" s="510">
        <v>9</v>
      </c>
      <c r="J244" s="468"/>
      <c r="K244" s="391"/>
      <c r="L244" s="303"/>
      <c r="M244" s="313"/>
      <c r="N244" s="277"/>
      <c r="O244" s="277"/>
      <c r="P244" s="401"/>
      <c r="Q244" s="53"/>
      <c r="R244" s="277"/>
      <c r="S244" s="305"/>
      <c r="T244" s="277"/>
      <c r="U244" s="277"/>
      <c r="V244" s="307"/>
      <c r="W244" s="105"/>
      <c r="X244" s="20"/>
      <c r="Y244" s="20"/>
    </row>
    <row r="245" spans="1:25" ht="12.75">
      <c r="A245" s="636">
        <v>238</v>
      </c>
      <c r="B245" s="853" t="s">
        <v>521</v>
      </c>
      <c r="C245" s="152">
        <v>112469</v>
      </c>
      <c r="D245" s="894" t="s">
        <v>522</v>
      </c>
      <c r="E245" s="920" t="s">
        <v>3</v>
      </c>
      <c r="F245" s="699" t="s">
        <v>113</v>
      </c>
      <c r="G245" s="904">
        <f>H245+J245+L245+M245+Q245+P245+R245</f>
        <v>8</v>
      </c>
      <c r="H245" s="300"/>
      <c r="I245" s="301"/>
      <c r="J245" s="468"/>
      <c r="K245" s="391"/>
      <c r="L245" s="303"/>
      <c r="M245" s="313"/>
      <c r="N245" s="277"/>
      <c r="O245" s="277"/>
      <c r="P245" s="401"/>
      <c r="Q245" s="53"/>
      <c r="R245" s="437">
        <v>8</v>
      </c>
      <c r="S245" s="305"/>
      <c r="T245" s="277"/>
      <c r="U245" s="277"/>
      <c r="V245" s="307"/>
      <c r="W245" s="105"/>
      <c r="X245" s="20"/>
      <c r="Y245" s="20"/>
    </row>
    <row r="246" spans="1:25" ht="12.75">
      <c r="A246" s="636">
        <v>239</v>
      </c>
      <c r="B246" s="260" t="s">
        <v>455</v>
      </c>
      <c r="C246" s="38">
        <v>109350</v>
      </c>
      <c r="D246" s="406" t="s">
        <v>456</v>
      </c>
      <c r="E246" s="260" t="s">
        <v>6</v>
      </c>
      <c r="F246" s="419" t="s">
        <v>113</v>
      </c>
      <c r="G246" s="904">
        <f>H246+J246+L246+M246+Q246</f>
        <v>8</v>
      </c>
      <c r="H246" s="300"/>
      <c r="I246" s="301"/>
      <c r="J246" s="468"/>
      <c r="K246" s="391"/>
      <c r="L246" s="303"/>
      <c r="M246" s="313"/>
      <c r="N246" s="277"/>
      <c r="O246" s="277"/>
      <c r="P246" s="401"/>
      <c r="Q246" s="53">
        <v>8</v>
      </c>
      <c r="R246" s="277"/>
      <c r="S246" s="305"/>
      <c r="T246" s="277"/>
      <c r="U246" s="277"/>
      <c r="V246" s="307"/>
      <c r="W246" s="105"/>
      <c r="X246" s="20"/>
      <c r="Y246" s="20"/>
    </row>
    <row r="247" spans="1:25" ht="12.75">
      <c r="A247" s="636">
        <v>240</v>
      </c>
      <c r="B247" s="648" t="s">
        <v>620</v>
      </c>
      <c r="C247" s="38">
        <v>92322</v>
      </c>
      <c r="D247" s="406" t="s">
        <v>621</v>
      </c>
      <c r="E247" s="418" t="s">
        <v>548</v>
      </c>
      <c r="F247" s="419" t="s">
        <v>113</v>
      </c>
      <c r="G247" s="904">
        <f>H247+J247+L247+M247+Q247+P247+R247</f>
        <v>6</v>
      </c>
      <c r="H247" s="300"/>
      <c r="I247" s="301"/>
      <c r="J247" s="468"/>
      <c r="K247" s="391"/>
      <c r="L247" s="303"/>
      <c r="M247" s="313"/>
      <c r="N247" s="277"/>
      <c r="O247" s="277"/>
      <c r="P247" s="277">
        <v>6</v>
      </c>
      <c r="Q247" s="53"/>
      <c r="R247" s="277"/>
      <c r="S247" s="305"/>
      <c r="T247" s="277"/>
      <c r="U247" s="277"/>
      <c r="V247" s="307"/>
      <c r="W247" s="105"/>
      <c r="X247" s="20"/>
      <c r="Y247" s="20"/>
    </row>
    <row r="248" spans="1:25" ht="12.75">
      <c r="A248" s="636">
        <v>241</v>
      </c>
      <c r="B248" s="639" t="s">
        <v>890</v>
      </c>
      <c r="C248" s="72">
        <v>246898</v>
      </c>
      <c r="D248" s="897" t="s">
        <v>891</v>
      </c>
      <c r="E248" s="919" t="s">
        <v>5</v>
      </c>
      <c r="F248" s="590" t="s">
        <v>113</v>
      </c>
      <c r="G248" s="904">
        <f>H248+J248+L248+M248+Q248+P248+R248+S248+I248+K248+O248+T248+N248+U248</f>
        <v>5</v>
      </c>
      <c r="H248" s="300"/>
      <c r="I248" s="301"/>
      <c r="J248" s="468"/>
      <c r="K248" s="391"/>
      <c r="L248" s="303"/>
      <c r="M248" s="313"/>
      <c r="N248" s="277"/>
      <c r="O248" s="378"/>
      <c r="P248" s="401"/>
      <c r="Q248" s="53"/>
      <c r="R248" s="277"/>
      <c r="S248" s="305"/>
      <c r="T248" s="277"/>
      <c r="U248" s="378">
        <v>5</v>
      </c>
      <c r="V248" s="307"/>
      <c r="W248" s="105"/>
      <c r="X248" s="20"/>
      <c r="Y248" s="20"/>
    </row>
    <row r="249" spans="1:25" ht="12.75">
      <c r="A249" s="636">
        <v>242</v>
      </c>
      <c r="B249" s="853" t="s">
        <v>529</v>
      </c>
      <c r="C249" s="152">
        <v>66984</v>
      </c>
      <c r="D249" s="894" t="s">
        <v>530</v>
      </c>
      <c r="E249" s="920" t="s">
        <v>3</v>
      </c>
      <c r="F249" s="699" t="s">
        <v>155</v>
      </c>
      <c r="G249" s="904">
        <f>H249+J249+L249+M249+Q249+P249+R249</f>
        <v>0</v>
      </c>
      <c r="H249" s="300"/>
      <c r="I249" s="301"/>
      <c r="J249" s="468"/>
      <c r="K249" s="391"/>
      <c r="L249" s="303"/>
      <c r="M249" s="313"/>
      <c r="N249" s="277"/>
      <c r="O249" s="277"/>
      <c r="P249" s="401"/>
      <c r="Q249" s="53"/>
      <c r="R249" s="437">
        <v>0</v>
      </c>
      <c r="S249" s="305"/>
      <c r="T249" s="277"/>
      <c r="U249" s="277"/>
      <c r="V249" s="307"/>
      <c r="W249" s="105"/>
      <c r="X249" s="20"/>
      <c r="Y249" s="20"/>
    </row>
    <row r="250" spans="1:25" ht="12.75">
      <c r="A250" s="636">
        <v>243</v>
      </c>
      <c r="B250" s="848" t="s">
        <v>702</v>
      </c>
      <c r="C250" s="450">
        <v>125147</v>
      </c>
      <c r="D250" s="502" t="s">
        <v>674</v>
      </c>
      <c r="E250" s="918" t="s">
        <v>9</v>
      </c>
      <c r="F250" s="512" t="s">
        <v>113</v>
      </c>
      <c r="G250" s="904">
        <f>H250+J250+L250+M250+Q250+P250+R250+S250</f>
        <v>0</v>
      </c>
      <c r="H250" s="300"/>
      <c r="I250" s="301"/>
      <c r="J250" s="468"/>
      <c r="K250" s="391"/>
      <c r="L250" s="303"/>
      <c r="M250" s="313"/>
      <c r="N250" s="277"/>
      <c r="O250" s="277"/>
      <c r="P250" s="401"/>
      <c r="Q250" s="53"/>
      <c r="R250" s="277"/>
      <c r="S250" s="460">
        <v>0</v>
      </c>
      <c r="T250" s="277"/>
      <c r="U250" s="277"/>
      <c r="V250" s="307"/>
      <c r="W250" s="105"/>
      <c r="X250" s="20"/>
      <c r="Y250" s="20"/>
    </row>
    <row r="251" spans="1:25" ht="12.75">
      <c r="A251" s="636">
        <v>244</v>
      </c>
      <c r="B251" s="648" t="s">
        <v>591</v>
      </c>
      <c r="C251" s="421">
        <v>121878</v>
      </c>
      <c r="D251" s="406" t="s">
        <v>592</v>
      </c>
      <c r="E251" s="418" t="s">
        <v>516</v>
      </c>
      <c r="F251" s="419" t="s">
        <v>155</v>
      </c>
      <c r="G251" s="904">
        <f>H251+J251+L251+M251+Q251+P251+R251</f>
        <v>0</v>
      </c>
      <c r="H251" s="300"/>
      <c r="I251" s="301"/>
      <c r="J251" s="391"/>
      <c r="K251" s="391"/>
      <c r="L251" s="303"/>
      <c r="M251" s="303"/>
      <c r="N251" s="277"/>
      <c r="O251" s="277"/>
      <c r="P251" s="277">
        <v>0</v>
      </c>
      <c r="Q251" s="53"/>
      <c r="R251" s="277"/>
      <c r="S251" s="305"/>
      <c r="T251" s="277"/>
      <c r="U251" s="277"/>
      <c r="V251" s="307"/>
      <c r="W251" s="105"/>
      <c r="X251" s="20"/>
      <c r="Y251" s="20"/>
    </row>
    <row r="252" spans="1:25" ht="12.75">
      <c r="A252" s="636">
        <v>245</v>
      </c>
      <c r="B252" s="821" t="s">
        <v>942</v>
      </c>
      <c r="C252" s="708">
        <v>24536</v>
      </c>
      <c r="D252" s="724" t="s">
        <v>586</v>
      </c>
      <c r="E252" s="923" t="s">
        <v>516</v>
      </c>
      <c r="F252" s="713"/>
      <c r="G252" s="904">
        <f>H252+J252+L252+M252+Q252+P252+R252+S252+I252+K252+O252+V252+W252</f>
        <v>0</v>
      </c>
      <c r="H252" s="300"/>
      <c r="I252" s="301"/>
      <c r="J252" s="468"/>
      <c r="K252" s="391"/>
      <c r="L252" s="303"/>
      <c r="M252" s="313"/>
      <c r="N252" s="277"/>
      <c r="O252" s="277"/>
      <c r="P252" s="401"/>
      <c r="Q252" s="53"/>
      <c r="R252" s="277"/>
      <c r="S252" s="305"/>
      <c r="T252" s="277"/>
      <c r="U252" s="277"/>
      <c r="V252" s="307"/>
      <c r="W252" s="715">
        <v>0</v>
      </c>
      <c r="X252" s="20"/>
      <c r="Y252" s="20"/>
    </row>
    <row r="253" spans="1:25" ht="12.75">
      <c r="A253" s="636">
        <v>246</v>
      </c>
      <c r="B253" s="880" t="s">
        <v>263</v>
      </c>
      <c r="C253" s="53">
        <v>94347</v>
      </c>
      <c r="D253" s="623" t="s">
        <v>264</v>
      </c>
      <c r="E253" s="912" t="s">
        <v>7</v>
      </c>
      <c r="F253" s="673" t="s">
        <v>113</v>
      </c>
      <c r="G253" s="904">
        <f>H253+J253+L253+M253+Q253</f>
        <v>0</v>
      </c>
      <c r="H253" s="300"/>
      <c r="I253" s="301"/>
      <c r="J253" s="391"/>
      <c r="K253" s="391"/>
      <c r="L253" s="313">
        <v>0</v>
      </c>
      <c r="M253" s="303"/>
      <c r="N253" s="277"/>
      <c r="O253" s="277"/>
      <c r="P253" s="401"/>
      <c r="Q253" s="53"/>
      <c r="R253" s="277"/>
      <c r="S253" s="305"/>
      <c r="T253" s="277"/>
      <c r="U253" s="277"/>
      <c r="V253" s="307"/>
      <c r="W253" s="105"/>
      <c r="X253" s="20"/>
      <c r="Y253" s="20"/>
    </row>
    <row r="254" spans="1:25" ht="12.75">
      <c r="A254" s="636">
        <v>247</v>
      </c>
      <c r="B254" s="881" t="s">
        <v>335</v>
      </c>
      <c r="C254" s="53">
        <v>83391</v>
      </c>
      <c r="D254" s="623" t="s">
        <v>58</v>
      </c>
      <c r="E254" s="909" t="s">
        <v>7</v>
      </c>
      <c r="F254" s="590" t="s">
        <v>155</v>
      </c>
      <c r="G254" s="904">
        <f>H254+J254+L254+M254+Q254</f>
        <v>0</v>
      </c>
      <c r="H254" s="300"/>
      <c r="I254" s="301"/>
      <c r="J254" s="468"/>
      <c r="K254" s="391"/>
      <c r="L254" s="303"/>
      <c r="M254" s="313">
        <v>0</v>
      </c>
      <c r="N254" s="277"/>
      <c r="O254" s="277"/>
      <c r="P254" s="401"/>
      <c r="Q254" s="53"/>
      <c r="R254" s="277"/>
      <c r="S254" s="305"/>
      <c r="T254" s="277"/>
      <c r="U254" s="277"/>
      <c r="V254" s="307"/>
      <c r="W254" s="105"/>
      <c r="X254" s="20"/>
      <c r="Y254" s="20"/>
    </row>
    <row r="255" spans="1:25" ht="12.75">
      <c r="A255" s="636">
        <v>248</v>
      </c>
      <c r="B255" s="854" t="s">
        <v>192</v>
      </c>
      <c r="C255" s="53">
        <v>21849</v>
      </c>
      <c r="D255" s="506" t="s">
        <v>54</v>
      </c>
      <c r="E255" s="909" t="s">
        <v>7</v>
      </c>
      <c r="F255" s="590" t="s">
        <v>155</v>
      </c>
      <c r="G255" s="904">
        <f>H255+J255+L255+M255+Q255+P255+R255+S255+I255+K255+O255+V255+W255</f>
        <v>0</v>
      </c>
      <c r="H255" s="300"/>
      <c r="I255" s="301"/>
      <c r="J255" s="468"/>
      <c r="K255" s="391"/>
      <c r="L255" s="303"/>
      <c r="M255" s="313">
        <v>0</v>
      </c>
      <c r="N255" s="277"/>
      <c r="O255" s="277"/>
      <c r="P255" s="401"/>
      <c r="Q255" s="53"/>
      <c r="R255" s="277"/>
      <c r="S255" s="305"/>
      <c r="T255" s="277"/>
      <c r="U255" s="277"/>
      <c r="V255" s="307"/>
      <c r="W255" s="105"/>
      <c r="X255" s="20"/>
      <c r="Y255" s="20"/>
    </row>
    <row r="256" spans="1:25" ht="12.75">
      <c r="A256" s="636">
        <v>249</v>
      </c>
      <c r="B256" s="648" t="s">
        <v>583</v>
      </c>
      <c r="C256" s="421">
        <v>125315</v>
      </c>
      <c r="D256" s="406" t="s">
        <v>584</v>
      </c>
      <c r="E256" s="418" t="s">
        <v>2</v>
      </c>
      <c r="F256" s="419" t="s">
        <v>113</v>
      </c>
      <c r="G256" s="904">
        <f>H256+J256+L256+M256+Q256+P256+R256</f>
        <v>0</v>
      </c>
      <c r="H256" s="300"/>
      <c r="I256" s="301"/>
      <c r="J256" s="391"/>
      <c r="K256" s="391"/>
      <c r="L256" s="303"/>
      <c r="M256" s="303"/>
      <c r="N256" s="277"/>
      <c r="O256" s="277"/>
      <c r="P256" s="277">
        <v>0</v>
      </c>
      <c r="Q256" s="53"/>
      <c r="R256" s="277"/>
      <c r="S256" s="305"/>
      <c r="T256" s="277"/>
      <c r="U256" s="277"/>
      <c r="V256" s="307"/>
      <c r="W256" s="105"/>
      <c r="X256" s="20"/>
      <c r="Y256" s="20"/>
    </row>
    <row r="257" spans="1:25" ht="12.75">
      <c r="A257" s="636">
        <v>250</v>
      </c>
      <c r="B257" s="639" t="s">
        <v>885</v>
      </c>
      <c r="C257" s="53">
        <v>246897</v>
      </c>
      <c r="D257" s="506">
        <v>113834</v>
      </c>
      <c r="E257" s="919" t="s">
        <v>5</v>
      </c>
      <c r="F257" s="590" t="s">
        <v>113</v>
      </c>
      <c r="G257" s="904">
        <f>H257+J257+L257+M257+Q257+P257+R257+S257+I257+K257+O257</f>
        <v>0</v>
      </c>
      <c r="H257" s="300"/>
      <c r="I257" s="301"/>
      <c r="J257" s="468"/>
      <c r="K257" s="391"/>
      <c r="L257" s="303"/>
      <c r="M257" s="313"/>
      <c r="N257" s="277"/>
      <c r="O257" s="378">
        <v>0</v>
      </c>
      <c r="P257" s="401"/>
      <c r="Q257" s="53"/>
      <c r="R257" s="277"/>
      <c r="S257" s="305"/>
      <c r="T257" s="277"/>
      <c r="U257" s="277"/>
      <c r="V257" s="307"/>
      <c r="W257" s="105"/>
      <c r="X257" s="20"/>
      <c r="Y257" s="20"/>
    </row>
    <row r="258" spans="1:25" ht="13.5" thickBot="1">
      <c r="A258" s="636"/>
      <c r="B258" s="651"/>
      <c r="C258" s="652"/>
      <c r="D258" s="902"/>
      <c r="E258" s="422"/>
      <c r="F258" s="424"/>
      <c r="G258" s="904">
        <f>H258+J258+L258+M258+Q258+P258+R258+S258+I258+K258</f>
        <v>0</v>
      </c>
      <c r="H258" s="201"/>
      <c r="I258" s="202"/>
      <c r="J258" s="203"/>
      <c r="K258" s="203"/>
      <c r="L258" s="204"/>
      <c r="M258" s="204"/>
      <c r="N258" s="151"/>
      <c r="O258" s="151"/>
      <c r="P258" s="205"/>
      <c r="Q258" s="53"/>
      <c r="R258" s="151"/>
      <c r="S258" s="206"/>
      <c r="T258" s="151"/>
      <c r="U258" s="151"/>
      <c r="V258" s="208"/>
      <c r="W258" s="209"/>
      <c r="X258" s="20"/>
      <c r="Y258" s="20"/>
    </row>
    <row r="259" spans="1:25" ht="12.75">
      <c r="A259" s="35"/>
      <c r="B259" s="34"/>
      <c r="C259" s="35"/>
      <c r="G259" s="35"/>
      <c r="I259" s="40"/>
      <c r="J259" s="43"/>
      <c r="K259" s="43"/>
      <c r="L259" s="40"/>
      <c r="M259" s="37"/>
      <c r="R259" s="37"/>
      <c r="T259" s="37"/>
      <c r="U259" s="37"/>
      <c r="W259" s="37"/>
      <c r="X259" s="20"/>
      <c r="Y259" s="20"/>
    </row>
    <row r="260" spans="1:25" ht="12.75">
      <c r="A260" s="35"/>
      <c r="B260" s="34"/>
      <c r="C260" s="35"/>
      <c r="G260" s="35"/>
      <c r="I260" s="40"/>
      <c r="J260" s="43"/>
      <c r="K260" s="43"/>
      <c r="L260" s="40"/>
      <c r="M260" s="37"/>
      <c r="R260" s="37"/>
      <c r="T260" s="37"/>
      <c r="U260" s="37"/>
      <c r="W260" s="37"/>
      <c r="X260" s="20"/>
      <c r="Y260" s="20"/>
    </row>
    <row r="261" spans="1:25" ht="12.75">
      <c r="A261" s="34"/>
      <c r="B261" s="92" t="s">
        <v>116</v>
      </c>
      <c r="C261" s="93"/>
      <c r="D261" s="93"/>
      <c r="E261" s="93"/>
      <c r="F261" s="93"/>
      <c r="G261" s="40"/>
      <c r="H261" s="43"/>
      <c r="K261" s="21"/>
      <c r="L261" s="36"/>
      <c r="M261" s="37"/>
      <c r="O261" s="5"/>
      <c r="P261" s="103" t="s">
        <v>114</v>
      </c>
      <c r="Q261" s="95"/>
      <c r="R261" s="5"/>
      <c r="S261" s="5"/>
      <c r="T261" s="37"/>
      <c r="U261" s="37"/>
      <c r="W261" s="37"/>
      <c r="X261" s="20"/>
      <c r="Y261" s="20"/>
    </row>
    <row r="262" spans="1:25" ht="12.75">
      <c r="A262" s="34"/>
      <c r="B262" s="4" t="s">
        <v>117</v>
      </c>
      <c r="C262" s="93"/>
      <c r="D262" s="93"/>
      <c r="E262" s="93"/>
      <c r="F262" s="93"/>
      <c r="G262" s="40"/>
      <c r="H262" s="43"/>
      <c r="K262" s="21"/>
      <c r="L262" s="36"/>
      <c r="M262" s="37"/>
      <c r="O262" s="5"/>
      <c r="P262" s="103" t="s">
        <v>115</v>
      </c>
      <c r="Q262" s="95"/>
      <c r="R262" s="5"/>
      <c r="S262" s="5"/>
      <c r="T262" s="37"/>
      <c r="U262" s="37"/>
      <c r="W262" s="37"/>
      <c r="X262" s="20"/>
      <c r="Y262" s="20"/>
    </row>
    <row r="263" spans="1:25" ht="12.75">
      <c r="A263" s="34"/>
      <c r="B263" s="4" t="s">
        <v>118</v>
      </c>
      <c r="C263" s="93"/>
      <c r="D263" s="93"/>
      <c r="E263" s="93"/>
      <c r="F263" s="93"/>
      <c r="G263" s="40"/>
      <c r="H263" s="43"/>
      <c r="K263" s="21"/>
      <c r="L263" s="36"/>
      <c r="M263" s="37"/>
      <c r="O263" s="5"/>
      <c r="P263" s="14"/>
      <c r="Q263" s="14"/>
      <c r="R263" s="5"/>
      <c r="S263" s="5"/>
      <c r="T263" s="37"/>
      <c r="U263" s="37"/>
      <c r="W263" s="37"/>
      <c r="X263" s="20"/>
      <c r="Y263" s="20"/>
    </row>
    <row r="264" spans="1:25" ht="12.75">
      <c r="A264" s="34"/>
      <c r="B264" s="4" t="s">
        <v>119</v>
      </c>
      <c r="C264" s="93"/>
      <c r="D264" s="93"/>
      <c r="E264" s="93"/>
      <c r="F264" s="93"/>
      <c r="G264" s="40"/>
      <c r="H264" s="43"/>
      <c r="K264" s="21"/>
      <c r="L264" s="36"/>
      <c r="M264" s="37"/>
      <c r="O264" s="5"/>
      <c r="P264" s="14"/>
      <c r="Q264" s="14"/>
      <c r="R264" s="5"/>
      <c r="S264" s="5"/>
      <c r="T264" s="37"/>
      <c r="U264" s="37"/>
      <c r="W264" s="37"/>
      <c r="X264" s="20"/>
      <c r="Y264" s="20"/>
    </row>
    <row r="265" spans="1:25" ht="12.75">
      <c r="A265" s="34"/>
      <c r="B265" s="4" t="s">
        <v>120</v>
      </c>
      <c r="C265" s="93"/>
      <c r="D265" s="93"/>
      <c r="E265" s="93"/>
      <c r="F265" s="93"/>
      <c r="G265" s="40"/>
      <c r="H265" s="43"/>
      <c r="K265" s="21"/>
      <c r="L265" s="36"/>
      <c r="M265" s="37"/>
      <c r="O265" s="5"/>
      <c r="P265" s="14"/>
      <c r="Q265" s="14"/>
      <c r="R265" s="5"/>
      <c r="S265" s="5"/>
      <c r="T265" s="37"/>
      <c r="U265" s="37"/>
      <c r="W265" s="37"/>
      <c r="X265" s="20"/>
      <c r="Y265" s="20"/>
    </row>
    <row r="266" spans="1:25" ht="12.75">
      <c r="A266" s="34"/>
      <c r="B266" s="4" t="s">
        <v>121</v>
      </c>
      <c r="C266" s="93"/>
      <c r="D266" s="93"/>
      <c r="E266" s="93"/>
      <c r="F266" s="93"/>
      <c r="G266" s="40"/>
      <c r="H266" s="43"/>
      <c r="K266" s="21"/>
      <c r="L266" s="36"/>
      <c r="M266" s="37"/>
      <c r="O266" s="5"/>
      <c r="P266" s="14"/>
      <c r="Q266" s="14"/>
      <c r="R266" s="5"/>
      <c r="S266" s="5"/>
      <c r="T266" s="37"/>
      <c r="U266" s="37"/>
      <c r="W266" s="37"/>
      <c r="X266" s="20"/>
      <c r="Y266" s="20"/>
    </row>
    <row r="267" spans="1:29" ht="12.75">
      <c r="A267" s="34"/>
      <c r="B267" s="34"/>
      <c r="C267" s="35"/>
      <c r="D267" s="35"/>
      <c r="E267" s="35"/>
      <c r="F267" s="34"/>
      <c r="G267" s="43"/>
      <c r="H267" s="43"/>
      <c r="I267" s="94"/>
      <c r="J267" s="94"/>
      <c r="K267" s="36"/>
      <c r="L267" s="37"/>
      <c r="M267" s="5"/>
      <c r="N267" s="5"/>
      <c r="Q267" s="14"/>
      <c r="R267" s="14"/>
      <c r="S267" s="14"/>
      <c r="V267" s="36"/>
      <c r="W267" s="37"/>
      <c r="Y267" s="37"/>
      <c r="Z267" s="37"/>
      <c r="AA267" s="37"/>
      <c r="AB267" s="20"/>
      <c r="AC267" s="20"/>
    </row>
    <row r="268" spans="1:29" ht="12.75">
      <c r="A268" s="34"/>
      <c r="B268" s="34"/>
      <c r="C268" s="35"/>
      <c r="D268" s="35"/>
      <c r="E268" s="35"/>
      <c r="F268" s="34"/>
      <c r="G268" s="43"/>
      <c r="H268" s="43"/>
      <c r="I268" s="94"/>
      <c r="J268" s="94"/>
      <c r="K268" s="36"/>
      <c r="L268" s="37"/>
      <c r="M268" s="5"/>
      <c r="N268" s="5"/>
      <c r="Q268" s="14"/>
      <c r="R268" s="14"/>
      <c r="S268" s="14"/>
      <c r="V268" s="36"/>
      <c r="W268" s="37"/>
      <c r="Y268" s="37"/>
      <c r="Z268" s="37"/>
      <c r="AA268" s="37"/>
      <c r="AB268" s="20"/>
      <c r="AC268" s="20"/>
    </row>
    <row r="269" ht="12.75">
      <c r="G269" s="128"/>
    </row>
    <row r="270" ht="12.75">
      <c r="G270" s="128"/>
    </row>
    <row r="271" ht="12.75">
      <c r="G271" s="128"/>
    </row>
    <row r="272" ht="12.75">
      <c r="G272" s="128"/>
    </row>
    <row r="273" ht="12.75">
      <c r="G273" s="128"/>
    </row>
    <row r="274" ht="12.75">
      <c r="G274" s="128"/>
    </row>
    <row r="275" ht="12.75">
      <c r="G275" s="128"/>
    </row>
    <row r="276" ht="12.75">
      <c r="G276" s="128"/>
    </row>
    <row r="277" ht="12.75">
      <c r="G277" s="128"/>
    </row>
    <row r="278" ht="12.75">
      <c r="G278" s="128"/>
    </row>
    <row r="279" ht="12.75">
      <c r="G279" s="128"/>
    </row>
    <row r="280" ht="12.75">
      <c r="G280" s="128"/>
    </row>
    <row r="281" ht="12.75">
      <c r="G281" s="128"/>
    </row>
    <row r="282" ht="12.75">
      <c r="G282" s="128"/>
    </row>
    <row r="283" ht="12.75">
      <c r="G283" s="78"/>
    </row>
  </sheetData>
  <sheetProtection/>
  <mergeCells count="3">
    <mergeCell ref="E6:G6"/>
    <mergeCell ref="A2:W2"/>
    <mergeCell ref="A3:V3"/>
  </mergeCells>
  <conditionalFormatting sqref="B257 B254:C256 D240:F257 C248 B240 B236:C238 B241:C244 B245:B253 D232:F238 B232:B235 B10:E14">
    <cfRule type="cellIs" priority="8" dxfId="1" operator="equal" stopIfTrue="1">
      <formula>TRUE</formula>
    </cfRule>
  </conditionalFormatting>
  <conditionalFormatting sqref="B8:D8 B10:B12 D10:D12 B13:D14">
    <cfRule type="cellIs" priority="3" dxfId="0" operator="equal" stopIfTrue="1">
      <formula>180</formula>
    </cfRule>
  </conditionalFormatting>
  <printOptions/>
  <pageMargins left="0.143700787" right="0.143700787" top="0.590551181102362" bottom="0.590551181102362" header="0.511811023622047" footer="0.51181102362204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PELAGIC</dc:creator>
  <cp:keywords/>
  <dc:description/>
  <cp:lastModifiedBy>Pelagic, Zoran</cp:lastModifiedBy>
  <cp:lastPrinted>2018-10-30T14:09:52Z</cp:lastPrinted>
  <dcterms:created xsi:type="dcterms:W3CDTF">2008-07-26T16:02:21Z</dcterms:created>
  <dcterms:modified xsi:type="dcterms:W3CDTF">2018-11-07T11:34:32Z</dcterms:modified>
  <cp:category/>
  <cp:version/>
  <cp:contentType/>
  <cp:contentStatus/>
</cp:coreProperties>
</file>