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45" windowWidth="15480" windowHeight="11130" activeTab="0"/>
  </bookViews>
  <sheets>
    <sheet name="Statistics 1-14" sheetId="1" r:id="rId1"/>
    <sheet name="S4A" sheetId="2" r:id="rId2"/>
    <sheet name="S6A " sheetId="3" r:id="rId3"/>
    <sheet name="S7" sheetId="4" r:id="rId4"/>
    <sheet name="S8P" sheetId="5" r:id="rId5"/>
    <sheet name="S9A" sheetId="6" r:id="rId6"/>
  </sheets>
  <definedNames>
    <definedName name="_xlfn.IFERROR" hidden="1">#NAME?</definedName>
    <definedName name="_xlnm.Print_Area" localSheetId="0">'Statistics 1-14'!$A$2:$X$35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C13" authorId="0">
      <text>
        <r>
          <rPr>
            <sz val="10"/>
            <color indexed="8"/>
            <rFont val="Calibri"/>
            <family val="2"/>
          </rPr>
          <t>Ankietowany zaktualizował tę wartość.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C14" authorId="0">
      <text>
        <r>
          <rPr>
            <sz val="10"/>
            <color indexed="8"/>
            <rFont val="Calibri"/>
            <family val="2"/>
          </rPr>
          <t>Ankietowany zaktualizował tę wartość.</t>
        </r>
      </text>
    </comment>
  </commentList>
</comments>
</file>

<file path=xl/sharedStrings.xml><?xml version="1.0" encoding="utf-8"?>
<sst xmlns="http://schemas.openxmlformats.org/spreadsheetml/2006/main" count="2094" uniqueCount="411">
  <si>
    <t>BLR</t>
  </si>
  <si>
    <t>CZE</t>
  </si>
  <si>
    <t>LAT</t>
  </si>
  <si>
    <t>USA</t>
  </si>
  <si>
    <t>NAC</t>
  </si>
  <si>
    <t>KAZ</t>
  </si>
  <si>
    <t>POL</t>
  </si>
  <si>
    <t>RUS</t>
  </si>
  <si>
    <t>SRB</t>
  </si>
  <si>
    <t>UKR</t>
  </si>
  <si>
    <t xml:space="preserve"> Total</t>
  </si>
  <si>
    <t>Plac.</t>
  </si>
  <si>
    <t>They show three best results.</t>
  </si>
  <si>
    <t xml:space="preserve">                                                                                 CIAM SPACE MODELS SUBCOMMITTEE</t>
  </si>
  <si>
    <t xml:space="preserve">                                               </t>
  </si>
  <si>
    <t>No</t>
  </si>
  <si>
    <t>Date</t>
  </si>
  <si>
    <t>Name of the event</t>
  </si>
  <si>
    <t>Location</t>
  </si>
  <si>
    <t>Country</t>
  </si>
  <si>
    <t>Code</t>
  </si>
  <si>
    <t>Class S4A</t>
  </si>
  <si>
    <t>Class S6A</t>
  </si>
  <si>
    <t>Class S7</t>
  </si>
  <si>
    <t>Class S8EP</t>
  </si>
  <si>
    <t>Class S9A</t>
  </si>
  <si>
    <t xml:space="preserve"> TOTAL</t>
  </si>
  <si>
    <t xml:space="preserve">Scored </t>
  </si>
  <si>
    <t>Total</t>
  </si>
  <si>
    <t>Korolev Cup</t>
  </si>
  <si>
    <t>Liepaja</t>
  </si>
  <si>
    <t>LIE</t>
  </si>
  <si>
    <t>Yangel Cup</t>
  </si>
  <si>
    <t>TOTAL</t>
  </si>
  <si>
    <t>SLO</t>
  </si>
  <si>
    <t xml:space="preserve">          CIAM Space Models SC Chairman</t>
  </si>
  <si>
    <t>Not scored</t>
  </si>
  <si>
    <t xml:space="preserve">  DATE:</t>
  </si>
  <si>
    <t>Baikonur</t>
  </si>
  <si>
    <t>Korkyt Ata Cup</t>
  </si>
  <si>
    <t>LJU</t>
  </si>
  <si>
    <t>BUL</t>
  </si>
  <si>
    <t>Kaspichan Cup</t>
  </si>
  <si>
    <t>Kaspichan</t>
  </si>
  <si>
    <t>KAS</t>
  </si>
  <si>
    <t>Krakow</t>
  </si>
  <si>
    <t>LTU</t>
  </si>
  <si>
    <t>FAI ID</t>
  </si>
  <si>
    <t>STRAZDAS Jurgis</t>
  </si>
  <si>
    <t>IVCHENKO Stepan</t>
  </si>
  <si>
    <t>ROU</t>
  </si>
  <si>
    <t>TUR</t>
  </si>
  <si>
    <t>Bold figures are taken into account.</t>
  </si>
  <si>
    <t>CAN</t>
  </si>
  <si>
    <t>J</t>
  </si>
  <si>
    <t xml:space="preserve">Prepared by:  </t>
  </si>
  <si>
    <t>Andrija Dučak</t>
  </si>
  <si>
    <t>KOR</t>
  </si>
  <si>
    <t>Liepaja Cup</t>
  </si>
  <si>
    <t>CHE</t>
  </si>
  <si>
    <t>Ljubljana</t>
  </si>
  <si>
    <t>Iliev Ilko I.</t>
  </si>
  <si>
    <t>Guzu Florin</t>
  </si>
  <si>
    <t>Savov Valentin</t>
  </si>
  <si>
    <t>S</t>
  </si>
  <si>
    <t>Vachkov Dimitar</t>
  </si>
  <si>
    <t>J/S</t>
  </si>
  <si>
    <t>Family name and Name</t>
  </si>
  <si>
    <t xml:space="preserve">REVIEW OF CURRENT PLACINGS AND  WORLD CUP POINTS </t>
  </si>
  <si>
    <t xml:space="preserve"> REVIEW OF CURRENT PLACINGS AND  WORLD CUP POINTS </t>
  </si>
  <si>
    <t>Muskegon, Michigan,</t>
  </si>
  <si>
    <t>YAN</t>
  </si>
  <si>
    <t>Baikonur Cup-Juniors</t>
  </si>
  <si>
    <t>Zoran Pelagić</t>
  </si>
  <si>
    <r>
      <t xml:space="preserve">Prepared by:   </t>
    </r>
    <r>
      <rPr>
        <sz val="10"/>
        <rFont val="Arial"/>
        <family val="2"/>
      </rPr>
      <t>Andrija Dučak</t>
    </r>
  </si>
  <si>
    <t>coordinator WC</t>
  </si>
  <si>
    <t>ARI</t>
  </si>
  <si>
    <t>Dubnica May</t>
  </si>
  <si>
    <t>SVK</t>
  </si>
  <si>
    <t>DUB</t>
  </si>
  <si>
    <t>Canam Cup</t>
  </si>
  <si>
    <t>Andritz Space Cup</t>
  </si>
  <si>
    <t>AND</t>
  </si>
  <si>
    <t>North Coast Cup</t>
  </si>
  <si>
    <t>NCC</t>
  </si>
  <si>
    <t>STATISTICS OF CURRENT PARTICIPATION IN THE SPACE MODELS WORLD CUP EVENTS 2022</t>
  </si>
  <si>
    <t>04-06.03.</t>
  </si>
  <si>
    <t>30-01.05.</t>
  </si>
  <si>
    <t>10-12.05.</t>
  </si>
  <si>
    <t>13-15.05.</t>
  </si>
  <si>
    <t>04-05.06.</t>
  </si>
  <si>
    <t>24-26.06.</t>
  </si>
  <si>
    <t>01-03.07.</t>
  </si>
  <si>
    <t>08-10.07</t>
  </si>
  <si>
    <t>15-18.07.</t>
  </si>
  <si>
    <t>22-24.07.</t>
  </si>
  <si>
    <t>23-24.07.</t>
  </si>
  <si>
    <t>02-04.09.</t>
  </si>
  <si>
    <t xml:space="preserve">17-18.09. </t>
  </si>
  <si>
    <t>16-19.09.</t>
  </si>
  <si>
    <t>16-27.09.</t>
  </si>
  <si>
    <t>24-25.09.</t>
  </si>
  <si>
    <t>24-27.09.</t>
  </si>
  <si>
    <t>01-02.10.</t>
  </si>
  <si>
    <t>07-09.10.</t>
  </si>
  <si>
    <t>13-15.10.</t>
  </si>
  <si>
    <t>14-16.10.</t>
  </si>
  <si>
    <t>2022 Arizona Cup</t>
  </si>
  <si>
    <t>Tucson, AZ</t>
  </si>
  <si>
    <t>Spring Cup (f. Belarus Cup)</t>
  </si>
  <si>
    <t>Yaropolets</t>
  </si>
  <si>
    <t>MTSR Sowiniec cup</t>
  </si>
  <si>
    <t>Dniepro</t>
  </si>
  <si>
    <t>Gradovich Cup</t>
  </si>
  <si>
    <t>Rogachev</t>
  </si>
  <si>
    <t>Springfield, MO</t>
  </si>
  <si>
    <t>Tarasov Cup</t>
  </si>
  <si>
    <t>Chelyzbinsk</t>
  </si>
  <si>
    <t>Kamenica nad Cirochou</t>
  </si>
  <si>
    <t>Galactic Cup</t>
  </si>
  <si>
    <t>Geneseo</t>
  </si>
  <si>
    <t>Male Bielice</t>
  </si>
  <si>
    <t>Chelomey Cup</t>
  </si>
  <si>
    <t>Tessin olza Cup C.T.</t>
  </si>
  <si>
    <t>Milikov-Vrchpole</t>
  </si>
  <si>
    <t>Bulgaria Cup</t>
  </si>
  <si>
    <t>Valchtran</t>
  </si>
  <si>
    <t>Gagarin Cup</t>
  </si>
  <si>
    <t>Smolensk</t>
  </si>
  <si>
    <t>Firefly I.R.E. (F.I.R.E.)</t>
  </si>
  <si>
    <t>Bertram TX</t>
  </si>
  <si>
    <t>42nd Ljubljana Cup</t>
  </si>
  <si>
    <t>SPR</t>
  </si>
  <si>
    <t>SOW</t>
  </si>
  <si>
    <t>GRA</t>
  </si>
  <si>
    <t>TAR</t>
  </si>
  <si>
    <t>GAL</t>
  </si>
  <si>
    <t>BAI</t>
  </si>
  <si>
    <t>TES</t>
  </si>
  <si>
    <t>KAC</t>
  </si>
  <si>
    <t>GAG</t>
  </si>
  <si>
    <t>FIR</t>
  </si>
  <si>
    <t>COOK Peter</t>
  </si>
  <si>
    <t>MUZEK Brian</t>
  </si>
  <si>
    <t>WILLARD Terrill</t>
  </si>
  <si>
    <t>KRISTAL Emma</t>
  </si>
  <si>
    <t>KRISTAL Steve</t>
  </si>
  <si>
    <t>WOEBKENBERG Ryan</t>
  </si>
  <si>
    <t>MCLEOD Kevin</t>
  </si>
  <si>
    <t>Dzhinin Yordan</t>
  </si>
  <si>
    <t>Jzhambazov  Petko</t>
  </si>
  <si>
    <t>Laleva Neli</t>
  </si>
  <si>
    <t>Guzu Mihail</t>
  </si>
  <si>
    <t>Tsankova Viktoriya</t>
  </si>
  <si>
    <t>Atanasova Simona</t>
  </si>
  <si>
    <t>Hristov Hristo</t>
  </si>
  <si>
    <t>Velcheva Iveta</t>
  </si>
  <si>
    <t>Dzchinin Yordan</t>
  </si>
  <si>
    <t>Prikcop Mihai-Victor</t>
  </si>
  <si>
    <t>Peychev Nikolay</t>
  </si>
  <si>
    <t>Stanean Gabriel</t>
  </si>
  <si>
    <t>Kolev Nikolay</t>
  </si>
  <si>
    <t>Yordan Dzhinin</t>
  </si>
  <si>
    <t>BARSZCZ Tomasz (J)</t>
  </si>
  <si>
    <t>YORDANOV  Plamen</t>
  </si>
  <si>
    <t>ŽITŇAN Michal</t>
  </si>
  <si>
    <t>ČIŽNÁR Roman</t>
  </si>
  <si>
    <t>STANEV  Toni</t>
  </si>
  <si>
    <t>MACHERA Michał (J)</t>
  </si>
  <si>
    <t>BOLFA Simon</t>
  </si>
  <si>
    <t>GALKO  Denis</t>
  </si>
  <si>
    <t>ŠTIRBA Piotr (J)</t>
  </si>
  <si>
    <t>FLOREK Sebastian</t>
  </si>
  <si>
    <t>PTASZEK Mateusz (J)</t>
  </si>
  <si>
    <t>ŻYŁA Jakub (J)</t>
  </si>
  <si>
    <t>BARTUSIAK Adam</t>
  </si>
  <si>
    <t>VASILEV Stefan</t>
  </si>
  <si>
    <t>MATUŠKA Peter</t>
  </si>
  <si>
    <t>STOPA Jan (J)</t>
  </si>
  <si>
    <t>PRZYBYTEK Krzysztof</t>
  </si>
  <si>
    <t>DŁUGOSZ Adam (J)</t>
  </si>
  <si>
    <t>TOKARCZYK Bartłomiej</t>
  </si>
  <si>
    <t>TOKARCZYK Mateusz (J)</t>
  </si>
  <si>
    <t>BARSZCZ Jakub (J)</t>
  </si>
  <si>
    <t>NIKOLAEV Svetozar (J)</t>
  </si>
  <si>
    <t>KIČURA Rastislav</t>
  </si>
  <si>
    <t>FECEK Maroš (J)</t>
  </si>
  <si>
    <t>KREMPA Kacper</t>
  </si>
  <si>
    <t>PAVLJUK  Vasil</t>
  </si>
  <si>
    <t>ĆIŽNĀROVĀ Ema (J)</t>
  </si>
  <si>
    <t>MAJ-KOPCIUCH Kinga</t>
  </si>
  <si>
    <t>LEKOV Boris</t>
  </si>
  <si>
    <t>KOPCIUCH Natalia</t>
  </si>
  <si>
    <t>GORYCZKA  Grzegorz</t>
  </si>
  <si>
    <t>DYBA Mateusz</t>
  </si>
  <si>
    <t>ZURAWSKI Przemysław</t>
  </si>
  <si>
    <t>TOKARCZYK Bartlomiej</t>
  </si>
  <si>
    <t>STOPA Jan</t>
  </si>
  <si>
    <t>TOKARCZYK Mateusz</t>
  </si>
  <si>
    <t>PASIK-GORYCZKA Renata</t>
  </si>
  <si>
    <t>ŠTIRBA Piotr</t>
  </si>
  <si>
    <t>TODOROV Angel</t>
  </si>
  <si>
    <t>GALKO Denis</t>
  </si>
  <si>
    <t>CZERKIES Mateusz</t>
  </si>
  <si>
    <t>FECEK Maroš</t>
  </si>
  <si>
    <t>HALABURDA Eryk</t>
  </si>
  <si>
    <t>POLUKAINEN Arvi</t>
  </si>
  <si>
    <t>EST</t>
  </si>
  <si>
    <t>TRUSH Serhiy</t>
  </si>
  <si>
    <t>JUROCKO Marko</t>
  </si>
  <si>
    <t>RADCHENKO Oleksandr</t>
  </si>
  <si>
    <t>ZEVNEROVICS Edgars</t>
  </si>
  <si>
    <t>RINKEVICS Andrejs</t>
  </si>
  <si>
    <t>LUPIKS Raivo</t>
  </si>
  <si>
    <t>BREIDAKS Ilmars</t>
  </si>
  <si>
    <t>TUCS Mikus</t>
  </si>
  <si>
    <t>PRIEDITIS Agris</t>
  </si>
  <si>
    <t>SYNIELYTSYI Oleksandr</t>
  </si>
  <si>
    <t>SEMJONOVS Konstantins</t>
  </si>
  <si>
    <t>HARITONOVS Arturs</t>
  </si>
  <si>
    <t>TAURINS Ilmars</t>
  </si>
  <si>
    <t>KHMIL Denys</t>
  </si>
  <si>
    <t>STRANKALS Daniels</t>
  </si>
  <si>
    <t>PUMPURE Austra</t>
  </si>
  <si>
    <t>GEDZUNS Sandis</t>
  </si>
  <si>
    <t>RAUDINS Oskars</t>
  </si>
  <si>
    <t>PLECHANOV Vladislav</t>
  </si>
  <si>
    <t>PUMPURS Lauris</t>
  </si>
  <si>
    <t>PAVLJUK Vasil</t>
  </si>
  <si>
    <t>OFCINNIKOVS Platons</t>
  </si>
  <si>
    <t>LIMORA Karina</t>
  </si>
  <si>
    <t>RONE Diana</t>
  </si>
  <si>
    <t>BURDAJS Mareks</t>
  </si>
  <si>
    <t>TOMSONS Kristers</t>
  </si>
  <si>
    <t>BRAKOVSKIS Maris</t>
  </si>
  <si>
    <t>PUSPURS Edgars</t>
  </si>
  <si>
    <t>Mihelčić Anže</t>
  </si>
  <si>
    <t>JUROČKO Marko</t>
  </si>
  <si>
    <t>NIKOLAEV Svetozar</t>
  </si>
  <si>
    <t>Iliev Angel</t>
  </si>
  <si>
    <t>PLACING LIST 2022</t>
  </si>
  <si>
    <t>KUCZEK Kevin</t>
  </si>
  <si>
    <t>LI Jake</t>
  </si>
  <si>
    <t>WU Hanna</t>
  </si>
  <si>
    <t>FLANIGAN Christopher</t>
  </si>
  <si>
    <t>VAN MILLIGAN Ashley</t>
  </si>
  <si>
    <t>VINYARD Keith</t>
  </si>
  <si>
    <t>AVRAMOV Dmitre</t>
  </si>
  <si>
    <t>MARSH Jay</t>
  </si>
  <si>
    <t>KREUTZ Robert</t>
  </si>
  <si>
    <t>CAI Chunkai</t>
  </si>
  <si>
    <t>ZUCHERO David</t>
  </si>
  <si>
    <t>STEELE Matt</t>
  </si>
  <si>
    <t>GUZEK Sean</t>
  </si>
  <si>
    <t>ŠEVCE Roland</t>
  </si>
  <si>
    <t>VOLKANOV Ihor</t>
  </si>
  <si>
    <t>DOLOBÁČ Vincent</t>
  </si>
  <si>
    <t>SOKOL Tomáš</t>
  </si>
  <si>
    <t>MATÉOVÁ Klaudia</t>
  </si>
  <si>
    <t>PETROV Pavel T.</t>
  </si>
  <si>
    <t>ŠVEC Vladimír</t>
  </si>
  <si>
    <t>ZARINOVS Arkadijs</t>
  </si>
  <si>
    <t>LVA</t>
  </si>
  <si>
    <t>GOJS Artjoms</t>
  </si>
  <si>
    <t>SLUKOVÁ Michaela</t>
  </si>
  <si>
    <t>GREŠ Marián</t>
  </si>
  <si>
    <t>JAŠŠO Jozef</t>
  </si>
  <si>
    <t>RAPALIUK Bohdan</t>
  </si>
  <si>
    <t>KUKULSKÝ Juraj</t>
  </si>
  <si>
    <t>DORIN Adam</t>
  </si>
  <si>
    <t>KUKULSKÝ Ondrej</t>
  </si>
  <si>
    <t>BAUR Andrej</t>
  </si>
  <si>
    <t>BAUR Martin</t>
  </si>
  <si>
    <t>PRYDANNIKOV Denys</t>
  </si>
  <si>
    <t>JAVOŘÍK Milan</t>
  </si>
  <si>
    <t>SHULIAK Serhii</t>
  </si>
  <si>
    <t>DZURUŠ Ľubomír</t>
  </si>
  <si>
    <t>LUKAČ Zoltan</t>
  </si>
  <si>
    <t>BREZÁNI Marek</t>
  </si>
  <si>
    <t>FOSTER STEPHEN</t>
  </si>
  <si>
    <t>OBRYAN DAVID</t>
  </si>
  <si>
    <t>KANGZHI XU</t>
  </si>
  <si>
    <t>HARRISON TREVOR</t>
  </si>
  <si>
    <t>LIN HAOCHI</t>
  </si>
  <si>
    <t>WU HANNAH</t>
  </si>
  <si>
    <t>VINYARD SALLY</t>
  </si>
  <si>
    <t>LILY WU</t>
  </si>
  <si>
    <t>CHN</t>
  </si>
  <si>
    <t>GNASS, Fritz</t>
  </si>
  <si>
    <t>HILLSON, Doug</t>
  </si>
  <si>
    <t>RICHARDSON, Vern</t>
  </si>
  <si>
    <t>FLANIGAN Chris</t>
  </si>
  <si>
    <t>GNASS Fritz</t>
  </si>
  <si>
    <t>RICHARDSON Vern</t>
  </si>
  <si>
    <t>HILLSON Doug</t>
  </si>
  <si>
    <t>Struzman Rodion</t>
  </si>
  <si>
    <t>Šic Viktor</t>
  </si>
  <si>
    <t>Čižnárová Ema</t>
  </si>
  <si>
    <t>Žitňan Michal ml.</t>
  </si>
  <si>
    <t>Šic Petr</t>
  </si>
  <si>
    <t>Ševce Roland</t>
  </si>
  <si>
    <t>Janečka David</t>
  </si>
  <si>
    <t>Broný Pavel</t>
  </si>
  <si>
    <t>Darko Tokić</t>
  </si>
  <si>
    <t>CRO</t>
  </si>
  <si>
    <t>Buraj Štefan</t>
  </si>
  <si>
    <t>Buraj Lukáš</t>
  </si>
  <si>
    <t>Říha Jozef</t>
  </si>
  <si>
    <t>Jaššo Jozef</t>
  </si>
  <si>
    <t>Koszelski Wojciech</t>
  </si>
  <si>
    <t>Rapaliuk Bogdan</t>
  </si>
  <si>
    <t>Kučka Milan</t>
  </si>
  <si>
    <t>Kolář Zdeněk</t>
  </si>
  <si>
    <t>Wojdyło Emilia</t>
  </si>
  <si>
    <t xml:space="preserve">Chalupa Jaromír </t>
  </si>
  <si>
    <t>Strnad  Karel</t>
  </si>
  <si>
    <t>Šic Petr Jr</t>
  </si>
  <si>
    <t>Michnik Tomáš</t>
  </si>
  <si>
    <t>Šic  Viktor</t>
  </si>
  <si>
    <t>Kucharzyk Jan</t>
  </si>
  <si>
    <t>Železný Andrej</t>
  </si>
  <si>
    <t>Cihla Jaroslav</t>
  </si>
  <si>
    <t>Wojdyło Wojciech</t>
  </si>
  <si>
    <t>Švec Vladimír</t>
  </si>
  <si>
    <t>Pazour Petr</t>
  </si>
  <si>
    <t>Krámek Zbyněk</t>
  </si>
  <si>
    <t>Čerepjuk Jan</t>
  </si>
  <si>
    <t>Dubina Petr</t>
  </si>
  <si>
    <t>STRUZMAN Rodion</t>
  </si>
  <si>
    <t>BORISOV Nikolay</t>
  </si>
  <si>
    <t>BORISOV Borislav</t>
  </si>
  <si>
    <t>MARKOVA Simona</t>
  </si>
  <si>
    <t>DZHAMBAZOV Petko</t>
  </si>
  <si>
    <t>SIMEONOV Todor</t>
  </si>
  <si>
    <t>131689</t>
  </si>
  <si>
    <t>VELCHEVA Iveta</t>
  </si>
  <si>
    <t>TILEV Pavel</t>
  </si>
  <si>
    <t>LEKOVA Anastasiya</t>
  </si>
  <si>
    <t>140113</t>
  </si>
  <si>
    <t>VACHKOV Dimitar</t>
  </si>
  <si>
    <t>YORDANOVA Plamena</t>
  </si>
  <si>
    <t>SLAVCHEVA Stela</t>
  </si>
  <si>
    <t>IVANOV Radoslav</t>
  </si>
  <si>
    <t>STOYANOV Toshko</t>
  </si>
  <si>
    <t>PETKOV Milen</t>
  </si>
  <si>
    <t>IVANOV Ivan</t>
  </si>
  <si>
    <t>TSANKOVA Viktoriya</t>
  </si>
  <si>
    <t>ATIK Berk</t>
  </si>
  <si>
    <t>ATIK Idil</t>
  </si>
  <si>
    <t>VRANCHEV Stoyan</t>
  </si>
  <si>
    <t xml:space="preserve">J </t>
  </si>
  <si>
    <t>ČIŽNAR Roman</t>
  </si>
  <si>
    <t>STOJANOV Toshko D.</t>
  </si>
  <si>
    <t>JEVTIĆ Bojana</t>
  </si>
  <si>
    <t>STANEV Toni P.</t>
  </si>
  <si>
    <t>MRVALJEVIĆ Anja</t>
  </si>
  <si>
    <t>DIVLJAK Nikola</t>
  </si>
  <si>
    <t>YORDANOV Plamen B.</t>
  </si>
  <si>
    <t>HRICINDA Michal</t>
  </si>
  <si>
    <t>MRVALJEVIĆ Dunja</t>
  </si>
  <si>
    <t>PETROVIC Mihailo</t>
  </si>
  <si>
    <t xml:space="preserve">JEVTIĆ Branislav </t>
  </si>
  <si>
    <t>REDLICH Jakub</t>
  </si>
  <si>
    <t xml:space="preserve">CZE </t>
  </si>
  <si>
    <t>KATANIĆ Zoran</t>
  </si>
  <si>
    <t>TRŽILOVÁ Viktorie</t>
  </si>
  <si>
    <t>ŽITŇAN Michal ml</t>
  </si>
  <si>
    <t>ZACH Slawomir</t>
  </si>
  <si>
    <t>GBR</t>
  </si>
  <si>
    <t>JASZKIM Eryk</t>
  </si>
  <si>
    <t>ČIPČIĆ Kristina</t>
  </si>
  <si>
    <t>ČIPČIĆ Miodrag</t>
  </si>
  <si>
    <t>MRVALJEVIĆ Vuk</t>
  </si>
  <si>
    <t>CANCAREVIC Dejan</t>
  </si>
  <si>
    <t>LEKOV Boris A.</t>
  </si>
  <si>
    <t xml:space="preserve">VRBEC Samo </t>
  </si>
  <si>
    <t>CVITIĆ Tomislav</t>
  </si>
  <si>
    <t>CVITIĆ Leonard</t>
  </si>
  <si>
    <t>ŽAK Dejan</t>
  </si>
  <si>
    <t>RADNOVIĆ Filip</t>
  </si>
  <si>
    <t>RADAŠIN Stefan</t>
  </si>
  <si>
    <t>RADAŠIN Srđan</t>
  </si>
  <si>
    <t>LEWIS Ian</t>
  </si>
  <si>
    <t>PLIŠIĆ Zvonimir</t>
  </si>
  <si>
    <t>TOKIĆ Darko</t>
  </si>
  <si>
    <t xml:space="preserve">CRO </t>
  </si>
  <si>
    <t>RADNOVIĆ Selena</t>
  </si>
  <si>
    <t>OSOLNIK Katja</t>
  </si>
  <si>
    <t>BRUS Matjaž</t>
  </si>
  <si>
    <t>RUPNIK Aljoša</t>
  </si>
  <si>
    <t>OVSEC Janez</t>
  </si>
  <si>
    <t>PALOVŠNIK Sonja</t>
  </si>
  <si>
    <t>NAGODE Gasper</t>
  </si>
  <si>
    <t>PERC Drago</t>
  </si>
  <si>
    <t>ROSTOHER Nika</t>
  </si>
  <si>
    <t>ČUK Tilen</t>
  </si>
  <si>
    <t>IVANČIĆ Jozo</t>
  </si>
  <si>
    <t>ŠTIMAC Andrea</t>
  </si>
  <si>
    <t>DEDEIĆ Ines</t>
  </si>
  <si>
    <t>RUPNIK Miha</t>
  </si>
  <si>
    <t>MAZZARACCHIO Antonio</t>
  </si>
  <si>
    <t>ITA</t>
  </si>
  <si>
    <t>ČANČAREVIĆ Dejan</t>
  </si>
  <si>
    <t>18.October. 2022</t>
  </si>
  <si>
    <t>Ljubljana, 18. October, 2022</t>
  </si>
  <si>
    <t>AFTER THE EVENT NO:  13</t>
  </si>
  <si>
    <t>IN CLASS S4A - BOOST GLIDER DURATION COMPETITION  - SPACE MODELS WORLD CUP 2022 - CONTESTS  13</t>
  </si>
  <si>
    <t xml:space="preserve">IN CLASS S6A - STREAMER DURATION COMPETITION  - SPACE MODELS WORLD CUP 2022 - CONTESTS 13 </t>
  </si>
  <si>
    <t xml:space="preserve"> IN CLASS S7 - SCALE MODELS COMPETITION  - SPACE MODELS WORLD CUP 2022 - CONTESTS 13</t>
  </si>
  <si>
    <t>IN CLASS S8P - RC ROCKET GLIDER DURATION AND PRECISE LANDING COMPETITION  - SPACE MODELS WORLD CUP 2022- CONTESTS 13</t>
  </si>
  <si>
    <r>
      <t xml:space="preserve"> IN CLASS </t>
    </r>
    <r>
      <rPr>
        <b/>
        <sz val="14"/>
        <rFont val="Arial"/>
        <family val="2"/>
      </rPr>
      <t>S9A</t>
    </r>
    <r>
      <rPr>
        <b/>
        <sz val="11"/>
        <rFont val="Arial"/>
        <family val="2"/>
      </rPr>
      <t xml:space="preserve"> - GYROCOPTER DURATION COMPETITION  - SPACE MODELS WORLD CUP 2022 - CONTESTS  13</t>
    </r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</si>
</sst>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_-* #,##0.00\ _K_č_-;\-* #,##0.00\ _K_č_-;_-* &quot;-&quot;??\ _K_č_-;_-@_-"/>
    <numFmt numFmtId="199" formatCode="dd/mm/yyyy"/>
    <numFmt numFmtId="200" formatCode="d\.m\.yyyy;@"/>
    <numFmt numFmtId="201" formatCode="[$-409]mmmm\ d\,\ yyyy;@"/>
    <numFmt numFmtId="202" formatCode="000000"/>
    <numFmt numFmtId="203" formatCode="000"/>
    <numFmt numFmtId="204" formatCode="0000"/>
    <numFmt numFmtId="205" formatCode="mmmmm\-yy"/>
    <numFmt numFmtId="206" formatCode="000.0"/>
  </numFmts>
  <fonts count="79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i/>
      <sz val="8"/>
      <color indexed="10"/>
      <name val="Arial"/>
      <family val="2"/>
    </font>
    <font>
      <b/>
      <i/>
      <sz val="10"/>
      <color indexed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i/>
      <sz val="9"/>
      <color indexed="10"/>
      <name val="Arial"/>
      <family val="2"/>
    </font>
    <font>
      <sz val="11"/>
      <color indexed="8"/>
      <name val="Calibri"/>
      <family val="2"/>
    </font>
    <font>
      <b/>
      <i/>
      <u val="single"/>
      <sz val="10"/>
      <color indexed="10"/>
      <name val="Arial"/>
      <family val="2"/>
    </font>
    <font>
      <b/>
      <i/>
      <u val="single"/>
      <sz val="12"/>
      <color indexed="10"/>
      <name val="Arial"/>
      <family val="2"/>
    </font>
    <font>
      <b/>
      <i/>
      <sz val="12"/>
      <color indexed="60"/>
      <name val="Times New Roman"/>
      <family val="1"/>
    </font>
    <font>
      <sz val="10"/>
      <name val="Arial Cyr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1"/>
      <color indexed="25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0"/>
      <color indexed="8"/>
      <name val="Inherit"/>
      <family val="0"/>
    </font>
    <font>
      <sz val="10"/>
      <color indexed="63"/>
      <name val="Arial"/>
      <family val="2"/>
    </font>
    <font>
      <sz val="11"/>
      <color indexed="8"/>
      <name val="Arial"/>
      <family val="2"/>
    </font>
    <font>
      <sz val="10"/>
      <color indexed="63"/>
      <name val="Helvetica Neu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rgb="FF000000"/>
      <name val="Inherit"/>
      <family val="0"/>
    </font>
    <font>
      <b/>
      <sz val="10"/>
      <color theme="1"/>
      <name val="Arial"/>
      <family val="2"/>
    </font>
    <font>
      <sz val="10"/>
      <color rgb="FF222222"/>
      <name val="Arial"/>
      <family val="2"/>
    </font>
    <font>
      <sz val="10"/>
      <color rgb="FF333333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sz val="10"/>
      <color rgb="FF333333"/>
      <name val="Helvetica Neue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172" fontId="27" fillId="20" borderId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0" applyNumberFormat="0" applyBorder="0" applyAlignment="0" applyProtection="0"/>
    <xf numFmtId="0" fontId="53" fillId="28" borderId="1" applyNumberFormat="0" applyAlignment="0" applyProtection="0"/>
    <xf numFmtId="0" fontId="54" fillId="29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0" fillId="31" borderId="1" applyNumberFormat="0" applyAlignment="0" applyProtection="0"/>
    <xf numFmtId="0" fontId="61" fillId="0" borderId="6" applyNumberFormat="0" applyFill="0" applyAlignment="0" applyProtection="0"/>
    <xf numFmtId="0" fontId="0" fillId="0" borderId="0">
      <alignment/>
      <protection/>
    </xf>
    <xf numFmtId="0" fontId="62" fillId="32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8" fillId="0" borderId="0">
      <alignment/>
      <protection/>
    </xf>
    <xf numFmtId="0" fontId="0" fillId="33" borderId="7" applyNumberFormat="0" applyFont="0" applyAlignment="0" applyProtection="0"/>
    <xf numFmtId="0" fontId="63" fillId="28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0" fillId="0" borderId="0">
      <alignment horizontal="center" vertical="center"/>
      <protection/>
    </xf>
    <xf numFmtId="0" fontId="20" fillId="0" borderId="0">
      <alignment/>
      <protection/>
    </xf>
    <xf numFmtId="0" fontId="24" fillId="0" borderId="0">
      <alignment/>
      <protection/>
    </xf>
    <xf numFmtId="0" fontId="20" fillId="0" borderId="0" applyNumberFormat="0" applyFill="0" applyBorder="0" applyProtection="0">
      <alignment/>
    </xf>
    <xf numFmtId="0" fontId="67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</cellStyleXfs>
  <cellXfs count="66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1" fillId="0" borderId="0" xfId="0" applyFont="1" applyAlignment="1">
      <alignment/>
    </xf>
    <xf numFmtId="0" fontId="0" fillId="35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2" fillId="35" borderId="0" xfId="0" applyFont="1" applyFill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 horizontal="center"/>
    </xf>
    <xf numFmtId="0" fontId="14" fillId="0" borderId="0" xfId="0" applyFont="1" applyAlignment="1">
      <alignment/>
    </xf>
    <xf numFmtId="0" fontId="23" fillId="0" borderId="0" xfId="0" applyFont="1" applyAlignment="1">
      <alignment/>
    </xf>
    <xf numFmtId="0" fontId="8" fillId="34" borderId="11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4" xfId="0" applyFont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15" fillId="36" borderId="10" xfId="0" applyFont="1" applyFill="1" applyBorder="1" applyAlignment="1">
      <alignment/>
    </xf>
    <xf numFmtId="0" fontId="15" fillId="36" borderId="0" xfId="0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1" fontId="0" fillId="0" borderId="0" xfId="0" applyNumberFormat="1" applyFont="1" applyFill="1" applyAlignment="1">
      <alignment horizontal="center"/>
    </xf>
    <xf numFmtId="0" fontId="16" fillId="36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1" fontId="0" fillId="0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19" fillId="36" borderId="10" xfId="0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0" fillId="36" borderId="18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5" fillId="36" borderId="1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" fontId="2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7" fillId="37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1" fontId="7" fillId="0" borderId="14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4" fillId="37" borderId="19" xfId="0" applyFont="1" applyFill="1" applyBorder="1" applyAlignment="1">
      <alignment horizontal="center"/>
    </xf>
    <xf numFmtId="197" fontId="0" fillId="0" borderId="14" xfId="0" applyNumberFormat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7" fillId="0" borderId="21" xfId="69" applyFont="1" applyFill="1" applyBorder="1" applyAlignment="1">
      <alignment horizontal="center"/>
      <protection/>
    </xf>
    <xf numFmtId="1" fontId="0" fillId="0" borderId="20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12" borderId="22" xfId="0" applyFont="1" applyFill="1" applyBorder="1" applyAlignment="1">
      <alignment horizontal="center"/>
    </xf>
    <xf numFmtId="0" fontId="0" fillId="12" borderId="14" xfId="0" applyFont="1" applyFill="1" applyBorder="1" applyAlignment="1">
      <alignment horizontal="center"/>
    </xf>
    <xf numFmtId="0" fontId="18" fillId="12" borderId="14" xfId="0" applyFont="1" applyFill="1" applyBorder="1" applyAlignment="1">
      <alignment horizontal="center"/>
    </xf>
    <xf numFmtId="0" fontId="18" fillId="12" borderId="23" xfId="0" applyFont="1" applyFill="1" applyBorder="1" applyAlignment="1">
      <alignment horizontal="center"/>
    </xf>
    <xf numFmtId="2" fontId="0" fillId="0" borderId="0" xfId="69" applyNumberFormat="1" applyFont="1">
      <alignment/>
      <protection/>
    </xf>
    <xf numFmtId="0" fontId="1" fillId="0" borderId="0" xfId="69" applyFont="1" applyAlignment="1">
      <alignment horizontal="center"/>
      <protection/>
    </xf>
    <xf numFmtId="0" fontId="0" fillId="0" borderId="0" xfId="69" applyFont="1">
      <alignment/>
      <protection/>
    </xf>
    <xf numFmtId="0" fontId="0" fillId="38" borderId="14" xfId="0" applyFont="1" applyFill="1" applyBorder="1" applyAlignment="1" applyProtection="1">
      <alignment horizontal="left" vertical="center" wrapText="1"/>
      <protection hidden="1"/>
    </xf>
    <xf numFmtId="0" fontId="1" fillId="0" borderId="22" xfId="69" applyFont="1" applyFill="1" applyBorder="1" applyAlignment="1">
      <alignment horizontal="center"/>
      <protection/>
    </xf>
    <xf numFmtId="0" fontId="18" fillId="0" borderId="14" xfId="0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92" applyFont="1" applyFill="1" applyBorder="1" applyAlignment="1">
      <alignment horizontal="center" vertical="center"/>
      <protection/>
    </xf>
    <xf numFmtId="0" fontId="3" fillId="0" borderId="19" xfId="0" applyFont="1" applyBorder="1" applyAlignment="1">
      <alignment horizontal="center" vertical="center" textRotation="90"/>
    </xf>
    <xf numFmtId="0" fontId="3" fillId="0" borderId="27" xfId="0" applyFont="1" applyBorder="1" applyAlignment="1">
      <alignment horizontal="center" vertical="center" textRotation="90"/>
    </xf>
    <xf numFmtId="0" fontId="3" fillId="0" borderId="28" xfId="0" applyFont="1" applyBorder="1" applyAlignment="1">
      <alignment horizontal="center" vertical="center" textRotation="90"/>
    </xf>
    <xf numFmtId="0" fontId="7" fillId="34" borderId="29" xfId="0" applyFont="1" applyFill="1" applyBorder="1" applyAlignment="1">
      <alignment horizontal="center"/>
    </xf>
    <xf numFmtId="0" fontId="2" fillId="34" borderId="30" xfId="0" applyFont="1" applyFill="1" applyBorder="1" applyAlignment="1">
      <alignment horizontal="center"/>
    </xf>
    <xf numFmtId="0" fontId="3" fillId="0" borderId="31" xfId="0" applyFont="1" applyBorder="1" applyAlignment="1">
      <alignment horizontal="center" vertical="center" textRotation="90"/>
    </xf>
    <xf numFmtId="0" fontId="3" fillId="0" borderId="32" xfId="0" applyFont="1" applyBorder="1" applyAlignment="1">
      <alignment horizontal="center" vertical="center" textRotation="90"/>
    </xf>
    <xf numFmtId="0" fontId="3" fillId="0" borderId="33" xfId="0" applyFont="1" applyBorder="1" applyAlignment="1">
      <alignment horizontal="center" vertical="center" textRotation="90"/>
    </xf>
    <xf numFmtId="0" fontId="0" fillId="0" borderId="14" xfId="69" applyFont="1" applyFill="1" applyBorder="1" applyAlignment="1">
      <alignment horizontal="center"/>
      <protection/>
    </xf>
    <xf numFmtId="0" fontId="1" fillId="38" borderId="22" xfId="69" applyFont="1" applyFill="1" applyBorder="1" applyAlignment="1">
      <alignment horizontal="center"/>
      <protection/>
    </xf>
    <xf numFmtId="0" fontId="0" fillId="12" borderId="14" xfId="0" applyFill="1" applyBorder="1" applyAlignment="1">
      <alignment horizontal="center"/>
    </xf>
    <xf numFmtId="0" fontId="0" fillId="9" borderId="14" xfId="69" applyFont="1" applyFill="1" applyBorder="1" applyAlignment="1">
      <alignment horizontal="center"/>
      <protection/>
    </xf>
    <xf numFmtId="0" fontId="1" fillId="9" borderId="22" xfId="69" applyFont="1" applyFill="1" applyBorder="1" applyAlignment="1">
      <alignment horizontal="center"/>
      <protection/>
    </xf>
    <xf numFmtId="0" fontId="0" fillId="9" borderId="2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4" xfId="0" applyBorder="1" applyAlignment="1">
      <alignment horizontal="center"/>
    </xf>
    <xf numFmtId="1" fontId="0" fillId="12" borderId="14" xfId="0" applyNumberFormat="1" applyFont="1" applyFill="1" applyBorder="1" applyAlignment="1">
      <alignment/>
    </xf>
    <xf numFmtId="1" fontId="0" fillId="12" borderId="14" xfId="0" applyNumberFormat="1" applyFont="1" applyFill="1" applyBorder="1" applyAlignment="1">
      <alignment/>
    </xf>
    <xf numFmtId="1" fontId="7" fillId="12" borderId="14" xfId="0" applyNumberFormat="1" applyFont="1" applyFill="1" applyBorder="1" applyAlignment="1">
      <alignment/>
    </xf>
    <xf numFmtId="0" fontId="18" fillId="12" borderId="14" xfId="0" applyFont="1" applyFill="1" applyBorder="1" applyAlignment="1" applyProtection="1">
      <alignment horizontal="center"/>
      <protection/>
    </xf>
    <xf numFmtId="1" fontId="0" fillId="12" borderId="14" xfId="0" applyNumberFormat="1" applyFont="1" applyFill="1" applyBorder="1" applyAlignment="1">
      <alignment horizontal="center"/>
    </xf>
    <xf numFmtId="1" fontId="0" fillId="12" borderId="14" xfId="0" applyNumberFormat="1" applyFont="1" applyFill="1" applyBorder="1" applyAlignment="1">
      <alignment horizontal="center"/>
    </xf>
    <xf numFmtId="1" fontId="0" fillId="12" borderId="20" xfId="0" applyNumberFormat="1" applyFont="1" applyFill="1" applyBorder="1" applyAlignment="1">
      <alignment horizontal="center"/>
    </xf>
    <xf numFmtId="1" fontId="0" fillId="12" borderId="20" xfId="0" applyNumberFormat="1" applyFont="1" applyFill="1" applyBorder="1" applyAlignment="1">
      <alignment/>
    </xf>
    <xf numFmtId="0" fontId="0" fillId="9" borderId="14" xfId="0" applyFont="1" applyFill="1" applyBorder="1" applyAlignment="1">
      <alignment horizontal="center"/>
    </xf>
    <xf numFmtId="0" fontId="7" fillId="9" borderId="14" xfId="0" applyFont="1" applyFill="1" applyBorder="1" applyAlignment="1">
      <alignment horizontal="center"/>
    </xf>
    <xf numFmtId="0" fontId="0" fillId="9" borderId="14" xfId="0" applyFont="1" applyFill="1" applyBorder="1" applyAlignment="1">
      <alignment horizontal="center" vertical="center"/>
    </xf>
    <xf numFmtId="1" fontId="0" fillId="9" borderId="14" xfId="0" applyNumberFormat="1" applyFont="1" applyFill="1" applyBorder="1" applyAlignment="1">
      <alignment horizontal="center"/>
    </xf>
    <xf numFmtId="0" fontId="0" fillId="9" borderId="20" xfId="0" applyFont="1" applyFill="1" applyBorder="1" applyAlignment="1">
      <alignment horizontal="center"/>
    </xf>
    <xf numFmtId="197" fontId="0" fillId="12" borderId="14" xfId="0" applyNumberFormat="1" applyFill="1" applyBorder="1" applyAlignment="1">
      <alignment horizontal="center"/>
    </xf>
    <xf numFmtId="0" fontId="0" fillId="38" borderId="26" xfId="0" applyFont="1" applyFill="1" applyBorder="1" applyAlignment="1" applyProtection="1">
      <alignment horizontal="center" vertical="center" wrapText="1"/>
      <protection hidden="1"/>
    </xf>
    <xf numFmtId="0" fontId="0" fillId="0" borderId="26" xfId="0" applyFont="1" applyBorder="1" applyAlignment="1">
      <alignment horizontal="center"/>
    </xf>
    <xf numFmtId="49" fontId="18" fillId="0" borderId="35" xfId="0" applyNumberFormat="1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9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14" xfId="0" applyFont="1" applyBorder="1" applyAlignment="1">
      <alignment horizontal="left" wrapText="1"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36" xfId="0" applyNumberFormat="1" applyFont="1" applyFill="1" applyBorder="1" applyAlignment="1">
      <alignment horizontal="center"/>
    </xf>
    <xf numFmtId="0" fontId="1" fillId="0" borderId="37" xfId="69" applyFont="1" applyFill="1" applyBorder="1" applyAlignment="1">
      <alignment horizontal="center" vertical="center" wrapText="1"/>
      <protection/>
    </xf>
    <xf numFmtId="0" fontId="0" fillId="0" borderId="24" xfId="69" applyFont="1" applyFill="1" applyBorder="1" applyAlignment="1">
      <alignment horizontal="center" vertical="center" wrapText="1"/>
      <protection/>
    </xf>
    <xf numFmtId="0" fontId="0" fillId="0" borderId="25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197" fontId="0" fillId="0" borderId="14" xfId="0" applyNumberFormat="1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0" fontId="7" fillId="37" borderId="38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4" fillId="37" borderId="32" xfId="0" applyFont="1" applyFill="1" applyBorder="1" applyAlignment="1">
      <alignment horizontal="center"/>
    </xf>
    <xf numFmtId="0" fontId="4" fillId="37" borderId="39" xfId="0" applyFont="1" applyFill="1" applyBorder="1" applyAlignment="1">
      <alignment horizontal="center"/>
    </xf>
    <xf numFmtId="0" fontId="0" fillId="0" borderId="26" xfId="0" applyFont="1" applyBorder="1" applyAlignment="1">
      <alignment horizontal="center" wrapText="1"/>
    </xf>
    <xf numFmtId="0" fontId="7" fillId="0" borderId="21" xfId="69" applyFont="1" applyFill="1" applyBorder="1" applyAlignment="1">
      <alignment horizontal="center" vertical="center"/>
      <protection/>
    </xf>
    <xf numFmtId="0" fontId="0" fillId="12" borderId="22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202" fontId="0" fillId="0" borderId="24" xfId="0" applyNumberFormat="1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97" fontId="68" fillId="12" borderId="14" xfId="0" applyNumberFormat="1" applyFont="1" applyFill="1" applyBorder="1" applyAlignment="1">
      <alignment horizontal="center"/>
    </xf>
    <xf numFmtId="197" fontId="0" fillId="0" borderId="14" xfId="0" applyNumberFormat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38" borderId="24" xfId="0" applyFont="1" applyFill="1" applyBorder="1" applyAlignment="1">
      <alignment horizontal="center" vertical="center"/>
    </xf>
    <xf numFmtId="49" fontId="0" fillId="38" borderId="15" xfId="0" applyNumberFormat="1" applyFont="1" applyFill="1" applyBorder="1" applyAlignment="1">
      <alignment horizontal="center" vertical="center" wrapText="1"/>
    </xf>
    <xf numFmtId="0" fontId="0" fillId="0" borderId="26" xfId="47" applyFont="1" applyBorder="1" applyAlignment="1">
      <alignment horizont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4" fillId="37" borderId="31" xfId="0" applyFont="1" applyFill="1" applyBorder="1" applyAlignment="1">
      <alignment horizontal="center" vertical="center"/>
    </xf>
    <xf numFmtId="0" fontId="4" fillId="37" borderId="33" xfId="0" applyFont="1" applyFill="1" applyBorder="1" applyAlignment="1">
      <alignment horizontal="center" vertical="center"/>
    </xf>
    <xf numFmtId="0" fontId="0" fillId="38" borderId="15" xfId="0" applyFont="1" applyFill="1" applyBorder="1" applyAlignment="1">
      <alignment horizontal="center" vertical="center"/>
    </xf>
    <xf numFmtId="0" fontId="0" fillId="38" borderId="26" xfId="0" applyFont="1" applyFill="1" applyBorder="1" applyAlignment="1" applyProtection="1">
      <alignment horizontal="center"/>
      <protection hidden="1"/>
    </xf>
    <xf numFmtId="0" fontId="0" fillId="0" borderId="35" xfId="92" applyFont="1" applyFill="1" applyBorder="1" applyAlignment="1">
      <alignment horizontal="center" vertical="center"/>
      <protection/>
    </xf>
    <xf numFmtId="0" fontId="18" fillId="0" borderId="24" xfId="0" applyFont="1" applyBorder="1" applyAlignment="1">
      <alignment horizontal="center" vertical="center"/>
    </xf>
    <xf numFmtId="0" fontId="69" fillId="0" borderId="24" xfId="0" applyFont="1" applyFill="1" applyBorder="1" applyAlignment="1">
      <alignment horizontal="center" vertical="center"/>
    </xf>
    <xf numFmtId="0" fontId="69" fillId="0" borderId="2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/>
    </xf>
    <xf numFmtId="0" fontId="7" fillId="0" borderId="40" xfId="69" applyFont="1" applyFill="1" applyBorder="1" applyAlignment="1">
      <alignment horizontal="center"/>
      <protection/>
    </xf>
    <xf numFmtId="0" fontId="7" fillId="0" borderId="41" xfId="69" applyFont="1" applyFill="1" applyBorder="1" applyAlignment="1">
      <alignment horizontal="center"/>
      <protection/>
    </xf>
    <xf numFmtId="0" fontId="8" fillId="0" borderId="41" xfId="69" applyFont="1" applyFill="1" applyBorder="1" applyAlignment="1">
      <alignment horizontal="center"/>
      <protection/>
    </xf>
    <xf numFmtId="0" fontId="7" fillId="0" borderId="2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40" xfId="69" applyFont="1" applyFill="1" applyBorder="1" applyAlignment="1">
      <alignment horizontal="center" wrapText="1"/>
      <protection/>
    </xf>
    <xf numFmtId="0" fontId="7" fillId="0" borderId="40" xfId="69" applyFont="1" applyFill="1" applyBorder="1" applyAlignment="1">
      <alignment horizontal="center" vertical="center" wrapText="1"/>
      <protection/>
    </xf>
    <xf numFmtId="0" fontId="7" fillId="0" borderId="41" xfId="69" applyFont="1" applyFill="1" applyBorder="1" applyAlignment="1">
      <alignment horizontal="center" vertical="center"/>
      <protection/>
    </xf>
    <xf numFmtId="0" fontId="0" fillId="0" borderId="14" xfId="69" applyFont="1" applyBorder="1" applyAlignment="1">
      <alignment horizontal="left" wrapText="1"/>
      <protection/>
    </xf>
    <xf numFmtId="0" fontId="0" fillId="0" borderId="26" xfId="69" applyFont="1" applyBorder="1" applyAlignment="1">
      <alignment horizontal="center" wrapText="1"/>
      <protection/>
    </xf>
    <xf numFmtId="0" fontId="68" fillId="0" borderId="24" xfId="0" applyFont="1" applyBorder="1" applyAlignment="1">
      <alignment horizontal="center" vertical="center"/>
    </xf>
    <xf numFmtId="0" fontId="0" fillId="0" borderId="15" xfId="90" applyFont="1" applyFill="1" applyBorder="1" applyAlignment="1">
      <alignment horizontal="center" vertical="center"/>
      <protection/>
    </xf>
    <xf numFmtId="0" fontId="0" fillId="0" borderId="24" xfId="69" applyFont="1" applyBorder="1" applyAlignment="1">
      <alignment horizontal="center" wrapText="1"/>
      <protection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6" xfId="69" applyFont="1" applyBorder="1" applyAlignment="1">
      <alignment horizontal="left" wrapText="1"/>
      <protection/>
    </xf>
    <xf numFmtId="0" fontId="0" fillId="38" borderId="16" xfId="0" applyFont="1" applyFill="1" applyBorder="1" applyAlignment="1" applyProtection="1">
      <alignment horizontal="left" vertical="center" wrapText="1"/>
      <protection hidden="1"/>
    </xf>
    <xf numFmtId="0" fontId="0" fillId="38" borderId="16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 vertical="center"/>
    </xf>
    <xf numFmtId="0" fontId="18" fillId="0" borderId="36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70" fillId="19" borderId="21" xfId="0" applyFont="1" applyFill="1" applyBorder="1" applyAlignment="1">
      <alignment horizontal="center" wrapText="1"/>
    </xf>
    <xf numFmtId="0" fontId="70" fillId="19" borderId="40" xfId="0" applyFont="1" applyFill="1" applyBorder="1" applyAlignment="1">
      <alignment horizontal="center" wrapText="1"/>
    </xf>
    <xf numFmtId="0" fontId="0" fillId="19" borderId="41" xfId="69" applyFont="1" applyFill="1" applyBorder="1" applyAlignment="1">
      <alignment horizontal="center"/>
      <protection/>
    </xf>
    <xf numFmtId="0" fontId="1" fillId="19" borderId="41" xfId="69" applyFont="1" applyFill="1" applyBorder="1" applyAlignment="1">
      <alignment horizontal="center"/>
      <protection/>
    </xf>
    <xf numFmtId="0" fontId="0" fillId="19" borderId="24" xfId="0" applyFont="1" applyFill="1" applyBorder="1" applyAlignment="1">
      <alignment horizontal="center"/>
    </xf>
    <xf numFmtId="0" fontId="0" fillId="19" borderId="14" xfId="0" applyFont="1" applyFill="1" applyBorder="1" applyAlignment="1">
      <alignment horizontal="center"/>
    </xf>
    <xf numFmtId="0" fontId="0" fillId="19" borderId="26" xfId="0" applyFont="1" applyFill="1" applyBorder="1" applyAlignment="1">
      <alignment horizontal="center"/>
    </xf>
    <xf numFmtId="0" fontId="2" fillId="19" borderId="24" xfId="0" applyFont="1" applyFill="1" applyBorder="1" applyAlignment="1">
      <alignment/>
    </xf>
    <xf numFmtId="0" fontId="2" fillId="19" borderId="14" xfId="0" applyFont="1" applyFill="1" applyBorder="1" applyAlignment="1">
      <alignment/>
    </xf>
    <xf numFmtId="0" fontId="2" fillId="19" borderId="26" xfId="0" applyFont="1" applyFill="1" applyBorder="1" applyAlignment="1">
      <alignment/>
    </xf>
    <xf numFmtId="0" fontId="0" fillId="19" borderId="15" xfId="0" applyFont="1" applyFill="1" applyBorder="1" applyAlignment="1">
      <alignment horizontal="center"/>
    </xf>
    <xf numFmtId="0" fontId="0" fillId="19" borderId="16" xfId="0" applyFont="1" applyFill="1" applyBorder="1" applyAlignment="1">
      <alignment horizontal="center"/>
    </xf>
    <xf numFmtId="0" fontId="0" fillId="19" borderId="21" xfId="69" applyFont="1" applyFill="1" applyBorder="1" applyAlignment="1">
      <alignment horizontal="center"/>
      <protection/>
    </xf>
    <xf numFmtId="0" fontId="0" fillId="19" borderId="40" xfId="69" applyFont="1" applyFill="1" applyBorder="1" applyAlignment="1">
      <alignment horizontal="center"/>
      <protection/>
    </xf>
    <xf numFmtId="0" fontId="8" fillId="0" borderId="22" xfId="69" applyFont="1" applyFill="1" applyBorder="1" applyAlignment="1">
      <alignment horizontal="center"/>
      <protection/>
    </xf>
    <xf numFmtId="0" fontId="8" fillId="12" borderId="22" xfId="69" applyFont="1" applyFill="1" applyBorder="1" applyAlignment="1">
      <alignment horizontal="center"/>
      <protection/>
    </xf>
    <xf numFmtId="0" fontId="7" fillId="0" borderId="14" xfId="69" applyFont="1" applyFill="1" applyBorder="1" applyAlignment="1">
      <alignment horizontal="center"/>
      <protection/>
    </xf>
    <xf numFmtId="0" fontId="7" fillId="12" borderId="14" xfId="69" applyFont="1" applyFill="1" applyBorder="1" applyAlignment="1">
      <alignment horizontal="center" vertical="center"/>
      <protection/>
    </xf>
    <xf numFmtId="0" fontId="7" fillId="0" borderId="20" xfId="0" applyFont="1" applyFill="1" applyBorder="1" applyAlignment="1">
      <alignment horizontal="center"/>
    </xf>
    <xf numFmtId="0" fontId="7" fillId="12" borderId="20" xfId="0" applyFont="1" applyFill="1" applyBorder="1" applyAlignment="1">
      <alignment horizontal="center"/>
    </xf>
    <xf numFmtId="0" fontId="8" fillId="9" borderId="22" xfId="69" applyFont="1" applyFill="1" applyBorder="1" applyAlignment="1">
      <alignment horizontal="center"/>
      <protection/>
    </xf>
    <xf numFmtId="0" fontId="7" fillId="9" borderId="14" xfId="69" applyFont="1" applyFill="1" applyBorder="1" applyAlignment="1">
      <alignment horizontal="center"/>
      <protection/>
    </xf>
    <xf numFmtId="0" fontId="7" fillId="9" borderId="20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0" fillId="38" borderId="26" xfId="0" applyFont="1" applyFill="1" applyBorder="1" applyAlignment="1">
      <alignment horizontal="center" vertical="center"/>
    </xf>
    <xf numFmtId="0" fontId="18" fillId="0" borderId="26" xfId="47" applyFont="1" applyBorder="1" applyAlignment="1">
      <alignment horizontal="center"/>
      <protection/>
    </xf>
    <xf numFmtId="0" fontId="68" fillId="0" borderId="26" xfId="0" applyFont="1" applyBorder="1" applyAlignment="1">
      <alignment horizontal="center"/>
    </xf>
    <xf numFmtId="0" fontId="68" fillId="0" borderId="44" xfId="0" applyFont="1" applyBorder="1" applyAlignment="1">
      <alignment horizontal="center"/>
    </xf>
    <xf numFmtId="0" fontId="0" fillId="0" borderId="44" xfId="0" applyFont="1" applyBorder="1" applyAlignment="1">
      <alignment horizontal="center" wrapText="1"/>
    </xf>
    <xf numFmtId="0" fontId="0" fillId="0" borderId="44" xfId="69" applyFont="1" applyBorder="1" applyAlignment="1">
      <alignment horizontal="center" wrapText="1"/>
      <protection/>
    </xf>
    <xf numFmtId="0" fontId="0" fillId="0" borderId="44" xfId="0" applyFont="1" applyBorder="1" applyAlignment="1">
      <alignment horizontal="center"/>
    </xf>
    <xf numFmtId="0" fontId="18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68" fillId="0" borderId="24" xfId="0" applyFont="1" applyBorder="1" applyAlignment="1">
      <alignment horizontal="center"/>
    </xf>
    <xf numFmtId="0" fontId="18" fillId="0" borderId="16" xfId="47" applyFont="1" applyBorder="1" applyAlignment="1">
      <alignment horizontal="left"/>
      <protection/>
    </xf>
    <xf numFmtId="0" fontId="68" fillId="0" borderId="16" xfId="0" applyFont="1" applyBorder="1" applyAlignment="1">
      <alignment/>
    </xf>
    <xf numFmtId="0" fontId="18" fillId="38" borderId="16" xfId="0" applyFont="1" applyFill="1" applyBorder="1" applyAlignment="1">
      <alignment horizontal="left"/>
    </xf>
    <xf numFmtId="0" fontId="0" fillId="38" borderId="16" xfId="0" applyFont="1" applyFill="1" applyBorder="1" applyAlignment="1" applyProtection="1">
      <alignment horizontal="left"/>
      <protection hidden="1"/>
    </xf>
    <xf numFmtId="0" fontId="68" fillId="0" borderId="45" xfId="0" applyFont="1" applyBorder="1" applyAlignment="1">
      <alignment/>
    </xf>
    <xf numFmtId="0" fontId="0" fillId="0" borderId="45" xfId="0" applyFont="1" applyBorder="1" applyAlignment="1">
      <alignment horizontal="left" wrapText="1"/>
    </xf>
    <xf numFmtId="0" fontId="0" fillId="0" borderId="45" xfId="69" applyFont="1" applyBorder="1" applyAlignment="1">
      <alignment horizontal="left" wrapText="1"/>
      <protection/>
    </xf>
    <xf numFmtId="0" fontId="0" fillId="0" borderId="45" xfId="0" applyFont="1" applyBorder="1" applyAlignment="1">
      <alignment horizontal="left"/>
    </xf>
    <xf numFmtId="0" fontId="12" fillId="0" borderId="21" xfId="0" applyFont="1" applyFill="1" applyBorder="1" applyAlignment="1">
      <alignment horizontal="center"/>
    </xf>
    <xf numFmtId="0" fontId="68" fillId="0" borderId="14" xfId="0" applyFont="1" applyBorder="1" applyAlignment="1">
      <alignment/>
    </xf>
    <xf numFmtId="0" fontId="71" fillId="0" borderId="16" xfId="0" applyFont="1" applyBorder="1" applyAlignment="1">
      <alignment horizontal="left"/>
    </xf>
    <xf numFmtId="197" fontId="0" fillId="9" borderId="14" xfId="0" applyNumberFormat="1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16" xfId="47" applyFont="1" applyBorder="1" applyAlignment="1">
      <alignment horizontal="left"/>
      <protection/>
    </xf>
    <xf numFmtId="0" fontId="0" fillId="0" borderId="16" xfId="92" applyFont="1" applyFill="1" applyBorder="1" applyAlignment="1">
      <alignment horizontal="left" vertical="center"/>
      <protection/>
    </xf>
    <xf numFmtId="0" fontId="0" fillId="0" borderId="36" xfId="92" applyFont="1" applyFill="1" applyBorder="1" applyAlignment="1">
      <alignment horizontal="left" vertical="center"/>
      <protection/>
    </xf>
    <xf numFmtId="0" fontId="0" fillId="0" borderId="16" xfId="47" applyFont="1" applyFill="1" applyBorder="1" applyAlignment="1">
      <alignment horizontal="left"/>
      <protection/>
    </xf>
    <xf numFmtId="0" fontId="0" fillId="0" borderId="46" xfId="0" applyFont="1" applyBorder="1" applyAlignment="1">
      <alignment horizontal="left"/>
    </xf>
    <xf numFmtId="0" fontId="7" fillId="0" borderId="47" xfId="69" applyFont="1" applyFill="1" applyBorder="1" applyAlignment="1">
      <alignment horizontal="center"/>
      <protection/>
    </xf>
    <xf numFmtId="0" fontId="7" fillId="19" borderId="41" xfId="0" applyFont="1" applyFill="1" applyBorder="1" applyAlignment="1">
      <alignment horizontal="center"/>
    </xf>
    <xf numFmtId="0" fontId="8" fillId="0" borderId="40" xfId="69" applyFont="1" applyFill="1" applyBorder="1" applyAlignment="1">
      <alignment horizontal="center"/>
      <protection/>
    </xf>
    <xf numFmtId="0" fontId="1" fillId="19" borderId="40" xfId="69" applyFont="1" applyFill="1" applyBorder="1" applyAlignment="1">
      <alignment horizontal="center"/>
      <protection/>
    </xf>
    <xf numFmtId="0" fontId="2" fillId="34" borderId="48" xfId="0" applyFont="1" applyFill="1" applyBorder="1" applyAlignment="1">
      <alignment horizontal="center"/>
    </xf>
    <xf numFmtId="0" fontId="7" fillId="34" borderId="48" xfId="0" applyFont="1" applyFill="1" applyBorder="1" applyAlignment="1">
      <alignment horizontal="center"/>
    </xf>
    <xf numFmtId="0" fontId="69" fillId="19" borderId="41" xfId="0" applyFont="1" applyFill="1" applyBorder="1" applyAlignment="1">
      <alignment horizontal="center" wrapText="1"/>
    </xf>
    <xf numFmtId="0" fontId="72" fillId="0" borderId="41" xfId="0" applyFont="1" applyFill="1" applyBorder="1" applyAlignment="1">
      <alignment horizontal="center" wrapText="1"/>
    </xf>
    <xf numFmtId="0" fontId="73" fillId="19" borderId="41" xfId="0" applyFont="1" applyFill="1" applyBorder="1" applyAlignment="1">
      <alignment horizontal="center" wrapText="1"/>
    </xf>
    <xf numFmtId="0" fontId="72" fillId="0" borderId="21" xfId="0" applyFont="1" applyFill="1" applyBorder="1" applyAlignment="1">
      <alignment horizontal="center" wrapText="1"/>
    </xf>
    <xf numFmtId="0" fontId="72" fillId="0" borderId="40" xfId="0" applyFont="1" applyFill="1" applyBorder="1" applyAlignment="1">
      <alignment horizontal="center" wrapText="1"/>
    </xf>
    <xf numFmtId="0" fontId="7" fillId="19" borderId="24" xfId="0" applyFont="1" applyFill="1" applyBorder="1" applyAlignment="1">
      <alignment horizontal="center"/>
    </xf>
    <xf numFmtId="0" fontId="7" fillId="19" borderId="14" xfId="0" applyFont="1" applyFill="1" applyBorder="1" applyAlignment="1">
      <alignment horizontal="center"/>
    </xf>
    <xf numFmtId="0" fontId="7" fillId="19" borderId="26" xfId="0" applyFont="1" applyFill="1" applyBorder="1" applyAlignment="1">
      <alignment horizontal="center"/>
    </xf>
    <xf numFmtId="0" fontId="3" fillId="19" borderId="24" xfId="0" applyFont="1" applyFill="1" applyBorder="1" applyAlignment="1">
      <alignment/>
    </xf>
    <xf numFmtId="0" fontId="3" fillId="19" borderId="14" xfId="0" applyFont="1" applyFill="1" applyBorder="1" applyAlignment="1">
      <alignment/>
    </xf>
    <xf numFmtId="0" fontId="3" fillId="19" borderId="26" xfId="0" applyFont="1" applyFill="1" applyBorder="1" applyAlignment="1">
      <alignment/>
    </xf>
    <xf numFmtId="0" fontId="7" fillId="19" borderId="15" xfId="0" applyFont="1" applyFill="1" applyBorder="1" applyAlignment="1">
      <alignment horizontal="center"/>
    </xf>
    <xf numFmtId="0" fontId="7" fillId="12" borderId="14" xfId="69" applyFont="1" applyFill="1" applyBorder="1" applyAlignment="1">
      <alignment horizontal="center"/>
      <protection/>
    </xf>
    <xf numFmtId="0" fontId="0" fillId="38" borderId="14" xfId="0" applyFont="1" applyFill="1" applyBorder="1" applyAlignment="1" applyProtection="1">
      <alignment horizontal="left"/>
      <protection hidden="1"/>
    </xf>
    <xf numFmtId="0" fontId="0" fillId="0" borderId="14" xfId="47" applyFont="1" applyBorder="1" applyAlignment="1">
      <alignment horizontal="left"/>
      <protection/>
    </xf>
    <xf numFmtId="0" fontId="0" fillId="38" borderId="14" xfId="0" applyFont="1" applyFill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68" fillId="38" borderId="15" xfId="0" applyFont="1" applyFill="1" applyBorder="1" applyAlignment="1">
      <alignment horizontal="center" vertical="center"/>
    </xf>
    <xf numFmtId="0" fontId="74" fillId="0" borderId="24" xfId="0" applyFont="1" applyBorder="1" applyAlignment="1">
      <alignment horizontal="center" vertical="center"/>
    </xf>
    <xf numFmtId="197" fontId="0" fillId="12" borderId="14" xfId="0" applyNumberFormat="1" applyFont="1" applyFill="1" applyBorder="1" applyAlignment="1">
      <alignment/>
    </xf>
    <xf numFmtId="0" fontId="18" fillId="0" borderId="14" xfId="47" applyFont="1" applyBorder="1" applyAlignment="1">
      <alignment horizontal="left"/>
      <protection/>
    </xf>
    <xf numFmtId="49" fontId="0" fillId="38" borderId="16" xfId="0" applyNumberFormat="1" applyFont="1" applyFill="1" applyBorder="1" applyAlignment="1">
      <alignment horizontal="left" vertical="center"/>
    </xf>
    <xf numFmtId="0" fontId="0" fillId="38" borderId="26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8" fillId="0" borderId="37" xfId="69" applyFont="1" applyFill="1" applyBorder="1" applyAlignment="1">
      <alignment horizontal="center" vertical="center" wrapText="1"/>
      <protection/>
    </xf>
    <xf numFmtId="0" fontId="7" fillId="0" borderId="24" xfId="69" applyFont="1" applyFill="1" applyBorder="1" applyAlignment="1">
      <alignment horizontal="center" vertical="center" wrapText="1"/>
      <protection/>
    </xf>
    <xf numFmtId="0" fontId="7" fillId="0" borderId="25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47" xfId="69" applyFont="1" applyFill="1" applyBorder="1" applyAlignment="1">
      <alignment horizontal="center" vertical="center"/>
      <protection/>
    </xf>
    <xf numFmtId="0" fontId="7" fillId="0" borderId="43" xfId="69" applyFont="1" applyFill="1" applyBorder="1" applyAlignment="1">
      <alignment horizontal="center" vertical="center"/>
      <protection/>
    </xf>
    <xf numFmtId="0" fontId="7" fillId="0" borderId="49" xfId="69" applyFont="1" applyFill="1" applyBorder="1" applyAlignment="1">
      <alignment horizontal="center" vertical="center"/>
      <protection/>
    </xf>
    <xf numFmtId="0" fontId="7" fillId="0" borderId="43" xfId="69" applyFont="1" applyFill="1" applyBorder="1" applyAlignment="1">
      <alignment horizontal="center" vertical="center" wrapText="1"/>
      <protection/>
    </xf>
    <xf numFmtId="0" fontId="8" fillId="0" borderId="49" xfId="69" applyFont="1" applyFill="1" applyBorder="1" applyAlignment="1">
      <alignment horizontal="center" vertical="center" wrapText="1"/>
      <protection/>
    </xf>
    <xf numFmtId="0" fontId="7" fillId="0" borderId="37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8" fillId="19" borderId="22" xfId="69" applyFont="1" applyFill="1" applyBorder="1" applyAlignment="1">
      <alignment horizontal="center"/>
      <protection/>
    </xf>
    <xf numFmtId="0" fontId="7" fillId="19" borderId="14" xfId="69" applyFont="1" applyFill="1" applyBorder="1" applyAlignment="1">
      <alignment horizontal="center"/>
      <protection/>
    </xf>
    <xf numFmtId="0" fontId="7" fillId="19" borderId="20" xfId="0" applyFont="1" applyFill="1" applyBorder="1" applyAlignment="1">
      <alignment horizontal="center"/>
    </xf>
    <xf numFmtId="0" fontId="0" fillId="19" borderId="14" xfId="0" applyFont="1" applyFill="1" applyBorder="1" applyAlignment="1">
      <alignment horizontal="center"/>
    </xf>
    <xf numFmtId="0" fontId="0" fillId="19" borderId="14" xfId="0" applyFill="1" applyBorder="1" applyAlignment="1">
      <alignment horizontal="center"/>
    </xf>
    <xf numFmtId="1" fontId="0" fillId="19" borderId="14" xfId="0" applyNumberFormat="1" applyFont="1" applyFill="1" applyBorder="1" applyAlignment="1">
      <alignment horizontal="center"/>
    </xf>
    <xf numFmtId="1" fontId="0" fillId="19" borderId="14" xfId="0" applyNumberFormat="1" applyFont="1" applyFill="1" applyBorder="1" applyAlignment="1">
      <alignment horizontal="center"/>
    </xf>
    <xf numFmtId="1" fontId="7" fillId="19" borderId="14" xfId="0" applyNumberFormat="1" applyFont="1" applyFill="1" applyBorder="1" applyAlignment="1">
      <alignment horizontal="center"/>
    </xf>
    <xf numFmtId="0" fontId="0" fillId="19" borderId="20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52" xfId="0" applyFont="1" applyFill="1" applyBorder="1" applyAlignment="1" applyProtection="1">
      <alignment horizontal="center" vertical="center" wrapText="1"/>
      <protection hidden="1"/>
    </xf>
    <xf numFmtId="1" fontId="12" fillId="37" borderId="21" xfId="0" applyNumberFormat="1" applyFont="1" applyFill="1" applyBorder="1" applyAlignment="1">
      <alignment horizontal="center"/>
    </xf>
    <xf numFmtId="1" fontId="12" fillId="37" borderId="42" xfId="0" applyNumberFormat="1" applyFont="1" applyFill="1" applyBorder="1" applyAlignment="1">
      <alignment horizontal="center"/>
    </xf>
    <xf numFmtId="0" fontId="72" fillId="19" borderId="14" xfId="0" applyFont="1" applyFill="1" applyBorder="1" applyAlignment="1">
      <alignment horizontal="center" wrapText="1"/>
    </xf>
    <xf numFmtId="1" fontId="0" fillId="19" borderId="20" xfId="0" applyNumberFormat="1" applyFont="1" applyFill="1" applyBorder="1" applyAlignment="1">
      <alignment horizontal="center"/>
    </xf>
    <xf numFmtId="0" fontId="0" fillId="0" borderId="14" xfId="92" applyFont="1" applyFill="1" applyBorder="1" applyAlignment="1">
      <alignment horizontal="left" vertical="center"/>
      <protection/>
    </xf>
    <xf numFmtId="0" fontId="0" fillId="0" borderId="45" xfId="92" applyFont="1" applyFill="1" applyBorder="1" applyAlignment="1">
      <alignment horizontal="left" vertical="center"/>
      <protection/>
    </xf>
    <xf numFmtId="0" fontId="0" fillId="0" borderId="44" xfId="92" applyFont="1" applyFill="1" applyBorder="1" applyAlignment="1">
      <alignment horizontal="center" vertical="center"/>
      <protection/>
    </xf>
    <xf numFmtId="0" fontId="0" fillId="39" borderId="26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197" fontId="0" fillId="19" borderId="14" xfId="0" applyNumberFormat="1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1" fontId="0" fillId="12" borderId="23" xfId="0" applyNumberFormat="1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9" borderId="23" xfId="0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0" fontId="0" fillId="19" borderId="23" xfId="0" applyFont="1" applyFill="1" applyBorder="1" applyAlignment="1">
      <alignment horizontal="center"/>
    </xf>
    <xf numFmtId="1" fontId="0" fillId="19" borderId="23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12" borderId="23" xfId="0" applyFill="1" applyBorder="1" applyAlignment="1">
      <alignment horizontal="center"/>
    </xf>
    <xf numFmtId="1" fontId="0" fillId="12" borderId="23" xfId="0" applyNumberFormat="1" applyFont="1" applyFill="1" applyBorder="1" applyAlignment="1">
      <alignment/>
    </xf>
    <xf numFmtId="0" fontId="0" fillId="9" borderId="23" xfId="0" applyFill="1" applyBorder="1" applyAlignment="1">
      <alignment horizontal="center" vertical="center"/>
    </xf>
    <xf numFmtId="1" fontId="0" fillId="9" borderId="23" xfId="0" applyNumberFormat="1" applyFont="1" applyFill="1" applyBorder="1" applyAlignment="1">
      <alignment horizontal="center"/>
    </xf>
    <xf numFmtId="0" fontId="0" fillId="19" borderId="23" xfId="0" applyFill="1" applyBorder="1" applyAlignment="1">
      <alignment horizontal="center"/>
    </xf>
    <xf numFmtId="197" fontId="0" fillId="19" borderId="23" xfId="0" applyNumberFormat="1" applyFill="1" applyBorder="1" applyAlignment="1">
      <alignment horizontal="center"/>
    </xf>
    <xf numFmtId="0" fontId="0" fillId="19" borderId="14" xfId="0" applyFill="1" applyBorder="1" applyAlignment="1">
      <alignment horizontal="center" vertical="center"/>
    </xf>
    <xf numFmtId="0" fontId="0" fillId="19" borderId="14" xfId="0" applyFont="1" applyFill="1" applyBorder="1" applyAlignment="1" applyProtection="1">
      <alignment horizontal="center" vertical="center" wrapText="1"/>
      <protection hidden="1"/>
    </xf>
    <xf numFmtId="0" fontId="0" fillId="0" borderId="16" xfId="0" applyFont="1" applyFill="1" applyBorder="1" applyAlignment="1" applyProtection="1">
      <alignment horizontal="left" vertical="center" wrapText="1"/>
      <protection hidden="1"/>
    </xf>
    <xf numFmtId="0" fontId="0" fillId="0" borderId="53" xfId="0" applyFont="1" applyBorder="1" applyAlignment="1">
      <alignment horizontal="left"/>
    </xf>
    <xf numFmtId="0" fontId="0" fillId="0" borderId="26" xfId="0" applyFont="1" applyFill="1" applyBorder="1" applyAlignment="1" applyProtection="1">
      <alignment horizontal="center" vertical="center" wrapText="1"/>
      <protection hidden="1"/>
    </xf>
    <xf numFmtId="0" fontId="0" fillId="0" borderId="24" xfId="0" applyFont="1" applyFill="1" applyBorder="1" applyAlignment="1" applyProtection="1">
      <alignment horizontal="center" vertical="center" wrapText="1"/>
      <protection hidden="1"/>
    </xf>
    <xf numFmtId="0" fontId="0" fillId="0" borderId="52" xfId="0" applyFont="1" applyBorder="1" applyAlignment="1">
      <alignment horizontal="center"/>
    </xf>
    <xf numFmtId="0" fontId="18" fillId="0" borderId="52" xfId="47" applyFont="1" applyBorder="1" applyAlignment="1">
      <alignment horizontal="center"/>
      <protection/>
    </xf>
    <xf numFmtId="0" fontId="0" fillId="0" borderId="52" xfId="0" applyFont="1" applyBorder="1" applyAlignment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 wrapText="1"/>
      <protection hidden="1"/>
    </xf>
    <xf numFmtId="49" fontId="0" fillId="38" borderId="54" xfId="0" applyNumberFormat="1" applyFont="1" applyFill="1" applyBorder="1" applyAlignment="1">
      <alignment horizontal="center" vertical="center" wrapText="1"/>
    </xf>
    <xf numFmtId="0" fontId="0" fillId="0" borderId="55" xfId="0" applyFont="1" applyFill="1" applyBorder="1" applyAlignment="1" applyProtection="1">
      <alignment horizontal="center" vertical="center" wrapText="1"/>
      <protection hidden="1"/>
    </xf>
    <xf numFmtId="0" fontId="0" fillId="0" borderId="54" xfId="0" applyFont="1" applyFill="1" applyBorder="1" applyAlignment="1" applyProtection="1">
      <alignment horizontal="center" vertical="center" wrapText="1"/>
      <protection hidden="1"/>
    </xf>
    <xf numFmtId="0" fontId="0" fillId="0" borderId="55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14" fillId="0" borderId="0" xfId="0" applyFont="1" applyAlignment="1">
      <alignment/>
    </xf>
    <xf numFmtId="1" fontId="12" fillId="37" borderId="56" xfId="0" applyNumberFormat="1" applyFont="1" applyFill="1" applyBorder="1" applyAlignment="1">
      <alignment horizontal="center"/>
    </xf>
    <xf numFmtId="1" fontId="12" fillId="37" borderId="57" xfId="0" applyNumberFormat="1" applyFont="1" applyFill="1" applyBorder="1" applyAlignment="1">
      <alignment horizontal="center"/>
    </xf>
    <xf numFmtId="0" fontId="26" fillId="38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8" fillId="38" borderId="22" xfId="69" applyFont="1" applyFill="1" applyBorder="1" applyAlignment="1">
      <alignment horizontal="center"/>
      <protection/>
    </xf>
    <xf numFmtId="0" fontId="7" fillId="38" borderId="22" xfId="69" applyFont="1" applyFill="1" applyBorder="1" applyAlignment="1">
      <alignment horizontal="center"/>
      <protection/>
    </xf>
    <xf numFmtId="0" fontId="0" fillId="0" borderId="15" xfId="47" applyFont="1" applyBorder="1" applyAlignment="1">
      <alignment horizontal="center" vertical="center"/>
      <protection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94" applyFont="1" applyFill="1" applyBorder="1" applyAlignment="1">
      <alignment horizontal="center"/>
      <protection/>
    </xf>
    <xf numFmtId="0" fontId="69" fillId="0" borderId="15" xfId="94" applyFont="1" applyFill="1" applyBorder="1" applyAlignment="1">
      <alignment horizontal="center" vertical="center"/>
      <protection/>
    </xf>
    <xf numFmtId="0" fontId="69" fillId="0" borderId="15" xfId="94" applyFont="1" applyFill="1" applyBorder="1" applyAlignment="1">
      <alignment horizontal="center"/>
      <protection/>
    </xf>
    <xf numFmtId="0" fontId="0" fillId="0" borderId="15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0" fillId="0" borderId="15" xfId="92" applyFont="1" applyFill="1" applyBorder="1" applyAlignment="1">
      <alignment horizontal="center" vertical="center"/>
      <protection/>
    </xf>
    <xf numFmtId="0" fontId="0" fillId="0" borderId="34" xfId="92" applyFont="1" applyFill="1" applyBorder="1" applyAlignment="1">
      <alignment horizontal="center" vertical="center"/>
      <protection/>
    </xf>
    <xf numFmtId="197" fontId="0" fillId="0" borderId="23" xfId="0" applyNumberFormat="1" applyFont="1" applyFill="1" applyBorder="1" applyAlignment="1">
      <alignment horizontal="center"/>
    </xf>
    <xf numFmtId="197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7" fillId="19" borderId="23" xfId="0" applyFont="1" applyFill="1" applyBorder="1" applyAlignment="1">
      <alignment horizontal="center"/>
    </xf>
    <xf numFmtId="197" fontId="0" fillId="0" borderId="22" xfId="0" applyNumberFormat="1" applyFont="1" applyFill="1" applyBorder="1" applyAlignment="1">
      <alignment horizontal="center"/>
    </xf>
    <xf numFmtId="197" fontId="0" fillId="0" borderId="14" xfId="0" applyNumberFormat="1" applyFont="1" applyFill="1" applyBorder="1" applyAlignment="1">
      <alignment horizontal="center"/>
    </xf>
    <xf numFmtId="197" fontId="0" fillId="0" borderId="14" xfId="0" applyNumberFormat="1" applyFont="1" applyFill="1" applyBorder="1" applyAlignment="1">
      <alignment horizontal="center"/>
    </xf>
    <xf numFmtId="0" fontId="0" fillId="0" borderId="15" xfId="47" applyFont="1" applyBorder="1" applyAlignment="1">
      <alignment horizontal="center"/>
      <protection/>
    </xf>
    <xf numFmtId="0" fontId="68" fillId="0" borderId="46" xfId="0" applyFont="1" applyBorder="1" applyAlignment="1">
      <alignment/>
    </xf>
    <xf numFmtId="0" fontId="0" fillId="0" borderId="46" xfId="0" applyFont="1" applyBorder="1" applyAlignment="1">
      <alignment horizontal="left" vertical="center" wrapText="1"/>
    </xf>
    <xf numFmtId="0" fontId="18" fillId="0" borderId="46" xfId="47" applyFont="1" applyBorder="1" applyAlignment="1">
      <alignment horizontal="left"/>
      <protection/>
    </xf>
    <xf numFmtId="0" fontId="0" fillId="0" borderId="46" xfId="0" applyFont="1" applyFill="1" applyBorder="1" applyAlignment="1" applyProtection="1">
      <alignment horizontal="left" vertical="center" wrapText="1"/>
      <protection hidden="1"/>
    </xf>
    <xf numFmtId="0" fontId="0" fillId="0" borderId="46" xfId="0" applyFont="1" applyBorder="1" applyAlignment="1">
      <alignment horizontal="left" wrapText="1"/>
    </xf>
    <xf numFmtId="0" fontId="0" fillId="0" borderId="46" xfId="69" applyFont="1" applyBorder="1" applyAlignment="1">
      <alignment horizontal="left" wrapText="1"/>
      <protection/>
    </xf>
    <xf numFmtId="0" fontId="68" fillId="0" borderId="52" xfId="0" applyFont="1" applyBorder="1" applyAlignment="1">
      <alignment horizontal="center"/>
    </xf>
    <xf numFmtId="0" fontId="0" fillId="0" borderId="52" xfId="0" applyFont="1" applyBorder="1" applyAlignment="1">
      <alignment horizontal="center" wrapText="1"/>
    </xf>
    <xf numFmtId="0" fontId="0" fillId="0" borderId="52" xfId="69" applyFont="1" applyBorder="1" applyAlignment="1">
      <alignment horizontal="center" wrapText="1"/>
      <protection/>
    </xf>
    <xf numFmtId="0" fontId="68" fillId="0" borderId="55" xfId="0" applyFont="1" applyBorder="1" applyAlignment="1">
      <alignment horizontal="center"/>
    </xf>
    <xf numFmtId="0" fontId="68" fillId="0" borderId="55" xfId="0" applyFont="1" applyBorder="1" applyAlignment="1">
      <alignment horizontal="center" vertical="center"/>
    </xf>
    <xf numFmtId="0" fontId="0" fillId="0" borderId="55" xfId="69" applyFont="1" applyBorder="1" applyAlignment="1">
      <alignment horizontal="center" wrapText="1"/>
      <protection/>
    </xf>
    <xf numFmtId="0" fontId="0" fillId="0" borderId="54" xfId="0" applyFont="1" applyFill="1" applyBorder="1" applyAlignment="1">
      <alignment horizontal="center"/>
    </xf>
    <xf numFmtId="0" fontId="0" fillId="38" borderId="54" xfId="0" applyFont="1" applyFill="1" applyBorder="1" applyAlignment="1">
      <alignment horizontal="center" vertical="center"/>
    </xf>
    <xf numFmtId="0" fontId="7" fillId="19" borderId="22" xfId="69" applyFont="1" applyFill="1" applyBorder="1" applyAlignment="1">
      <alignment horizontal="center"/>
      <protection/>
    </xf>
    <xf numFmtId="0" fontId="7" fillId="0" borderId="21" xfId="69" applyFont="1" applyFill="1" applyBorder="1" applyAlignment="1">
      <alignment horizontal="center" vertical="center" wrapText="1"/>
      <protection/>
    </xf>
    <xf numFmtId="0" fontId="7" fillId="0" borderId="41" xfId="69" applyFont="1" applyBorder="1" applyAlignment="1">
      <alignment horizontal="center"/>
      <protection/>
    </xf>
    <xf numFmtId="0" fontId="7" fillId="38" borderId="40" xfId="69" applyFont="1" applyFill="1" applyBorder="1" applyAlignment="1">
      <alignment horizontal="center"/>
      <protection/>
    </xf>
    <xf numFmtId="0" fontId="3" fillId="0" borderId="40" xfId="69" applyFont="1" applyFill="1" applyBorder="1" applyAlignment="1">
      <alignment horizontal="center"/>
      <protection/>
    </xf>
    <xf numFmtId="1" fontId="7" fillId="19" borderId="23" xfId="0" applyNumberFormat="1" applyFont="1" applyFill="1" applyBorder="1" applyAlignment="1">
      <alignment horizontal="center"/>
    </xf>
    <xf numFmtId="1" fontId="7" fillId="0" borderId="23" xfId="0" applyNumberFormat="1" applyFont="1" applyFill="1" applyBorder="1" applyAlignment="1">
      <alignment horizontal="center"/>
    </xf>
    <xf numFmtId="1" fontId="7" fillId="12" borderId="23" xfId="0" applyNumberFormat="1" applyFont="1" applyFill="1" applyBorder="1" applyAlignment="1">
      <alignment/>
    </xf>
    <xf numFmtId="0" fontId="7" fillId="9" borderId="23" xfId="0" applyFont="1" applyFill="1" applyBorder="1" applyAlignment="1">
      <alignment horizontal="center"/>
    </xf>
    <xf numFmtId="0" fontId="75" fillId="0" borderId="21" xfId="0" applyFont="1" applyBorder="1" applyAlignment="1">
      <alignment horizontal="center"/>
    </xf>
    <xf numFmtId="0" fontId="7" fillId="0" borderId="16" xfId="47" applyFont="1" applyBorder="1" applyAlignment="1">
      <alignment horizontal="left"/>
      <protection/>
    </xf>
    <xf numFmtId="0" fontId="7" fillId="0" borderId="26" xfId="47" applyFont="1" applyBorder="1" applyAlignment="1">
      <alignment horizontal="center"/>
      <protection/>
    </xf>
    <xf numFmtId="0" fontId="7" fillId="0" borderId="2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6" fillId="0" borderId="16" xfId="0" applyFont="1" applyBorder="1" applyAlignment="1">
      <alignment/>
    </xf>
    <xf numFmtId="0" fontId="76" fillId="0" borderId="26" xfId="0" applyFont="1" applyBorder="1" applyAlignment="1">
      <alignment horizontal="center"/>
    </xf>
    <xf numFmtId="0" fontId="76" fillId="0" borderId="24" xfId="0" applyFont="1" applyBorder="1" applyAlignment="1">
      <alignment horizontal="center"/>
    </xf>
    <xf numFmtId="0" fontId="18" fillId="0" borderId="26" xfId="0" applyNumberFormat="1" applyFont="1" applyBorder="1" applyAlignment="1">
      <alignment horizontal="center"/>
    </xf>
    <xf numFmtId="0" fontId="18" fillId="0" borderId="14" xfId="0" applyFont="1" applyBorder="1" applyAlignment="1">
      <alignment horizontal="left"/>
    </xf>
    <xf numFmtId="0" fontId="7" fillId="0" borderId="2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/>
    </xf>
    <xf numFmtId="0" fontId="7" fillId="0" borderId="15" xfId="47" applyFont="1" applyBorder="1" applyAlignment="1">
      <alignment horizontal="center" vertical="center"/>
      <protection/>
    </xf>
    <xf numFmtId="197" fontId="0" fillId="0" borderId="23" xfId="0" applyNumberFormat="1" applyBorder="1" applyAlignment="1">
      <alignment horizontal="center"/>
    </xf>
    <xf numFmtId="197" fontId="0" fillId="0" borderId="23" xfId="0" applyNumberFormat="1" applyFill="1" applyBorder="1" applyAlignment="1">
      <alignment horizontal="center"/>
    </xf>
    <xf numFmtId="197" fontId="68" fillId="12" borderId="23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0" fontId="0" fillId="38" borderId="52" xfId="0" applyFont="1" applyFill="1" applyBorder="1" applyAlignment="1" applyProtection="1">
      <alignment horizontal="center" vertical="center" wrapText="1"/>
      <protection hidden="1"/>
    </xf>
    <xf numFmtId="0" fontId="0" fillId="0" borderId="55" xfId="0" applyNumberFormat="1" applyFont="1" applyFill="1" applyBorder="1" applyAlignment="1">
      <alignment horizontal="center" vertical="center"/>
    </xf>
    <xf numFmtId="0" fontId="75" fillId="0" borderId="21" xfId="0" applyFont="1" applyFill="1" applyBorder="1" applyAlignment="1">
      <alignment horizontal="center"/>
    </xf>
    <xf numFmtId="0" fontId="7" fillId="0" borderId="16" xfId="0" applyFont="1" applyFill="1" applyBorder="1" applyAlignment="1" applyProtection="1">
      <alignment horizontal="left" vertical="center" wrapText="1"/>
      <protection hidden="1"/>
    </xf>
    <xf numFmtId="0" fontId="14" fillId="0" borderId="26" xfId="47" applyFont="1" applyBorder="1" applyAlignment="1">
      <alignment horizontal="center"/>
      <protection/>
    </xf>
    <xf numFmtId="49" fontId="0" fillId="0" borderId="26" xfId="0" applyNumberFormat="1" applyFont="1" applyBorder="1" applyAlignment="1">
      <alignment horizontal="center" wrapText="1"/>
    </xf>
    <xf numFmtId="0" fontId="7" fillId="9" borderId="22" xfId="69" applyFont="1" applyFill="1" applyBorder="1" applyAlignment="1">
      <alignment horizontal="center"/>
      <protection/>
    </xf>
    <xf numFmtId="0" fontId="7" fillId="0" borderId="16" xfId="0" applyFont="1" applyBorder="1" applyAlignment="1">
      <alignment/>
    </xf>
    <xf numFmtId="0" fontId="7" fillId="40" borderId="26" xfId="0" applyFont="1" applyFill="1" applyBorder="1" applyAlignment="1">
      <alignment horizontal="center"/>
    </xf>
    <xf numFmtId="0" fontId="0" fillId="0" borderId="16" xfId="0" applyFont="1" applyBorder="1" applyAlignment="1">
      <alignment horizontal="left" vertical="center" wrapText="1"/>
    </xf>
    <xf numFmtId="0" fontId="0" fillId="0" borderId="46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26" xfId="0" applyFont="1" applyBorder="1" applyAlignment="1">
      <alignment horizontal="center" vertical="center" wrapText="1"/>
    </xf>
    <xf numFmtId="0" fontId="68" fillId="0" borderId="53" xfId="0" applyFont="1" applyBorder="1" applyAlignment="1">
      <alignment/>
    </xf>
    <xf numFmtId="0" fontId="0" fillId="38" borderId="46" xfId="0" applyFont="1" applyFill="1" applyBorder="1" applyAlignment="1" applyProtection="1">
      <alignment horizontal="left" vertical="center" wrapText="1"/>
      <protection hidden="1"/>
    </xf>
    <xf numFmtId="0" fontId="7" fillId="40" borderId="24" xfId="0" applyFont="1" applyFill="1" applyBorder="1" applyAlignment="1">
      <alignment horizontal="center"/>
    </xf>
    <xf numFmtId="0" fontId="7" fillId="40" borderId="14" xfId="0" applyFont="1" applyFill="1" applyBorder="1" applyAlignment="1">
      <alignment horizontal="center"/>
    </xf>
    <xf numFmtId="197" fontId="0" fillId="12" borderId="23" xfId="0" applyNumberFormat="1" applyFont="1" applyFill="1" applyBorder="1" applyAlignment="1">
      <alignment/>
    </xf>
    <xf numFmtId="0" fontId="69" fillId="0" borderId="55" xfId="0" applyFont="1" applyFill="1" applyBorder="1" applyAlignment="1">
      <alignment horizontal="center"/>
    </xf>
    <xf numFmtId="0" fontId="69" fillId="0" borderId="24" xfId="0" applyFont="1" applyFill="1" applyBorder="1" applyAlignment="1">
      <alignment horizontal="center"/>
    </xf>
    <xf numFmtId="0" fontId="69" fillId="0" borderId="14" xfId="0" applyFont="1" applyFill="1" applyBorder="1" applyAlignment="1">
      <alignment/>
    </xf>
    <xf numFmtId="0" fontId="69" fillId="0" borderId="26" xfId="0" applyFont="1" applyBorder="1" applyAlignment="1">
      <alignment horizontal="center"/>
    </xf>
    <xf numFmtId="0" fontId="69" fillId="0" borderId="26" xfId="0" applyFont="1" applyFill="1" applyBorder="1" applyAlignment="1">
      <alignment horizontal="center"/>
    </xf>
    <xf numFmtId="0" fontId="69" fillId="0" borderId="24" xfId="0" applyFont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69" fillId="0" borderId="24" xfId="0" applyFont="1" applyBorder="1" applyAlignment="1">
      <alignment horizontal="center" wrapText="1"/>
    </xf>
    <xf numFmtId="0" fontId="69" fillId="0" borderId="14" xfId="0" applyFont="1" applyBorder="1" applyAlignment="1">
      <alignment/>
    </xf>
    <xf numFmtId="0" fontId="69" fillId="0" borderId="14" xfId="0" applyFont="1" applyBorder="1" applyAlignment="1">
      <alignment wrapText="1"/>
    </xf>
    <xf numFmtId="0" fontId="69" fillId="0" borderId="53" xfId="0" applyFont="1" applyFill="1" applyBorder="1" applyAlignment="1">
      <alignment/>
    </xf>
    <xf numFmtId="0" fontId="69" fillId="0" borderId="52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69" fillId="0" borderId="26" xfId="0" applyFont="1" applyBorder="1" applyAlignment="1">
      <alignment horizontal="center" wrapText="1"/>
    </xf>
    <xf numFmtId="0" fontId="69" fillId="0" borderId="52" xfId="0" applyFont="1" applyBorder="1" applyAlignment="1">
      <alignment horizontal="center"/>
    </xf>
    <xf numFmtId="0" fontId="69" fillId="0" borderId="16" xfId="0" applyFont="1" applyFill="1" applyBorder="1" applyAlignment="1">
      <alignment horizontal="center"/>
    </xf>
    <xf numFmtId="0" fontId="7" fillId="0" borderId="15" xfId="69" applyFont="1" applyFill="1" applyBorder="1" applyAlignment="1">
      <alignment horizontal="center"/>
      <protection/>
    </xf>
    <xf numFmtId="0" fontId="7" fillId="0" borderId="34" xfId="0" applyFont="1" applyBorder="1" applyAlignment="1">
      <alignment horizontal="center"/>
    </xf>
    <xf numFmtId="0" fontId="7" fillId="38" borderId="51" xfId="69" applyFont="1" applyFill="1" applyBorder="1" applyAlignment="1">
      <alignment horizontal="center"/>
      <protection/>
    </xf>
    <xf numFmtId="0" fontId="69" fillId="0" borderId="16" xfId="0" applyFont="1" applyFill="1" applyBorder="1" applyAlignment="1">
      <alignment/>
    </xf>
    <xf numFmtId="0" fontId="69" fillId="0" borderId="46" xfId="0" applyFont="1" applyFill="1" applyBorder="1" applyAlignment="1">
      <alignment/>
    </xf>
    <xf numFmtId="0" fontId="69" fillId="0" borderId="16" xfId="0" applyFont="1" applyBorder="1" applyAlignment="1">
      <alignment/>
    </xf>
    <xf numFmtId="0" fontId="0" fillId="0" borderId="53" xfId="69" applyFont="1" applyBorder="1" applyAlignment="1">
      <alignment horizontal="left" wrapText="1"/>
      <protection/>
    </xf>
    <xf numFmtId="0" fontId="69" fillId="0" borderId="16" xfId="0" applyFont="1" applyBorder="1" applyAlignment="1">
      <alignment wrapText="1"/>
    </xf>
    <xf numFmtId="0" fontId="18" fillId="0" borderId="45" xfId="47" applyFont="1" applyBorder="1" applyAlignment="1">
      <alignment horizontal="left"/>
      <protection/>
    </xf>
    <xf numFmtId="0" fontId="0" fillId="0" borderId="16" xfId="0" applyFill="1" applyBorder="1" applyAlignment="1">
      <alignment/>
    </xf>
    <xf numFmtId="0" fontId="18" fillId="0" borderId="44" xfId="47" applyFont="1" applyBorder="1" applyAlignment="1">
      <alignment horizontal="center"/>
      <protection/>
    </xf>
    <xf numFmtId="0" fontId="69" fillId="0" borderId="52" xfId="0" applyFont="1" applyBorder="1" applyAlignment="1">
      <alignment horizontal="center" wrapText="1"/>
    </xf>
    <xf numFmtId="1" fontId="68" fillId="38" borderId="26" xfId="0" applyNumberFormat="1" applyFont="1" applyFill="1" applyBorder="1" applyAlignment="1">
      <alignment horizontal="center" vertical="center" wrapText="1"/>
    </xf>
    <xf numFmtId="0" fontId="0" fillId="38" borderId="26" xfId="0" applyFont="1" applyFill="1" applyBorder="1" applyAlignment="1" applyProtection="1">
      <alignment horizontal="center" vertical="center"/>
      <protection hidden="1"/>
    </xf>
    <xf numFmtId="0" fontId="69" fillId="0" borderId="55" xfId="0" applyFont="1" applyBorder="1" applyAlignment="1">
      <alignment horizontal="center" wrapText="1"/>
    </xf>
    <xf numFmtId="0" fontId="69" fillId="0" borderId="15" xfId="0" applyFont="1" applyFill="1" applyBorder="1" applyAlignment="1">
      <alignment horizontal="center"/>
    </xf>
    <xf numFmtId="0" fontId="69" fillId="0" borderId="54" xfId="0" applyFont="1" applyFill="1" applyBorder="1" applyAlignment="1">
      <alignment horizontal="center"/>
    </xf>
    <xf numFmtId="0" fontId="69" fillId="0" borderId="15" xfId="0" applyFont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69" fillId="0" borderId="54" xfId="0" applyFont="1" applyBorder="1" applyAlignment="1">
      <alignment horizontal="center"/>
    </xf>
    <xf numFmtId="0" fontId="69" fillId="0" borderId="15" xfId="0" applyFont="1" applyBorder="1" applyAlignment="1">
      <alignment horizontal="center" wrapText="1"/>
    </xf>
    <xf numFmtId="0" fontId="69" fillId="0" borderId="54" xfId="0" applyFont="1" applyBorder="1" applyAlignment="1">
      <alignment horizontal="center" wrapText="1"/>
    </xf>
    <xf numFmtId="0" fontId="69" fillId="0" borderId="45" xfId="0" applyFont="1" applyFill="1" applyBorder="1" applyAlignment="1">
      <alignment/>
    </xf>
    <xf numFmtId="0" fontId="69" fillId="0" borderId="53" xfId="0" applyFont="1" applyBorder="1" applyAlignment="1">
      <alignment wrapText="1"/>
    </xf>
    <xf numFmtId="0" fontId="69" fillId="0" borderId="44" xfId="0" applyFont="1" applyFill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72" fillId="0" borderId="16" xfId="0" applyFont="1" applyFill="1" applyBorder="1" applyAlignment="1">
      <alignment/>
    </xf>
    <xf numFmtId="0" fontId="7" fillId="38" borderId="26" xfId="0" applyFont="1" applyFill="1" applyBorder="1" applyAlignment="1" applyProtection="1">
      <alignment horizontal="center" vertical="center" wrapText="1"/>
      <protection hidden="1"/>
    </xf>
    <xf numFmtId="0" fontId="7" fillId="0" borderId="37" xfId="0" applyNumberFormat="1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/>
    </xf>
    <xf numFmtId="0" fontId="7" fillId="0" borderId="15" xfId="47" applyFont="1" applyBorder="1" applyAlignment="1">
      <alignment horizontal="center"/>
      <protection/>
    </xf>
    <xf numFmtId="0" fontId="0" fillId="0" borderId="51" xfId="0" applyFont="1" applyFill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77" fillId="0" borderId="15" xfId="0" applyFont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1" fontId="0" fillId="12" borderId="22" xfId="0" applyNumberFormat="1" applyFont="1" applyFill="1" applyBorder="1" applyAlignment="1">
      <alignment/>
    </xf>
    <xf numFmtId="1" fontId="0" fillId="12" borderId="22" xfId="0" applyNumberFormat="1" applyFont="1" applyFill="1" applyBorder="1" applyAlignment="1">
      <alignment/>
    </xf>
    <xf numFmtId="1" fontId="7" fillId="12" borderId="22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 horizontal="center"/>
    </xf>
    <xf numFmtId="0" fontId="7" fillId="9" borderId="22" xfId="0" applyFont="1" applyFill="1" applyBorder="1" applyAlignment="1">
      <alignment horizontal="center"/>
    </xf>
    <xf numFmtId="0" fontId="0" fillId="19" borderId="22" xfId="0" applyFont="1" applyFill="1" applyBorder="1" applyAlignment="1">
      <alignment horizontal="center"/>
    </xf>
    <xf numFmtId="0" fontId="0" fillId="19" borderId="22" xfId="0" applyFill="1" applyBorder="1" applyAlignment="1">
      <alignment horizontal="center"/>
    </xf>
    <xf numFmtId="1" fontId="0" fillId="19" borderId="22" xfId="0" applyNumberFormat="1" applyFont="1" applyFill="1" applyBorder="1" applyAlignment="1">
      <alignment horizontal="center"/>
    </xf>
    <xf numFmtId="197" fontId="0" fillId="0" borderId="15" xfId="0" applyNumberFormat="1" applyBorder="1" applyAlignment="1">
      <alignment horizontal="center"/>
    </xf>
    <xf numFmtId="197" fontId="0" fillId="0" borderId="15" xfId="0" applyNumberFormat="1" applyFont="1" applyBorder="1" applyAlignment="1">
      <alignment horizontal="center"/>
    </xf>
    <xf numFmtId="0" fontId="0" fillId="0" borderId="58" xfId="0" applyBorder="1" applyAlignment="1">
      <alignment horizontal="center"/>
    </xf>
    <xf numFmtId="1" fontId="0" fillId="0" borderId="24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1" fontId="7" fillId="0" borderId="24" xfId="0" applyNumberFormat="1" applyFont="1" applyFill="1" applyBorder="1" applyAlignment="1">
      <alignment horizontal="center"/>
    </xf>
    <xf numFmtId="1" fontId="0" fillId="0" borderId="24" xfId="0" applyNumberFormat="1" applyFont="1" applyFill="1" applyBorder="1" applyAlignment="1">
      <alignment horizontal="center"/>
    </xf>
    <xf numFmtId="1" fontId="0" fillId="0" borderId="59" xfId="0" applyNumberFormat="1" applyFont="1" applyFill="1" applyBorder="1" applyAlignment="1">
      <alignment horizontal="center"/>
    </xf>
    <xf numFmtId="1" fontId="7" fillId="0" borderId="59" xfId="0" applyNumberFormat="1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  <xf numFmtId="197" fontId="12" fillId="37" borderId="60" xfId="0" applyNumberFormat="1" applyFont="1" applyFill="1" applyBorder="1" applyAlignment="1">
      <alignment horizontal="center"/>
    </xf>
    <xf numFmtId="197" fontId="12" fillId="37" borderId="56" xfId="0" applyNumberFormat="1" applyFont="1" applyFill="1" applyBorder="1" applyAlignment="1">
      <alignment horizontal="center"/>
    </xf>
    <xf numFmtId="197" fontId="12" fillId="37" borderId="57" xfId="0" applyNumberFormat="1" applyFont="1" applyFill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16" xfId="47" applyFont="1" applyFill="1" applyBorder="1" applyAlignment="1">
      <alignment horizontal="center"/>
      <protection/>
    </xf>
    <xf numFmtId="0" fontId="0" fillId="0" borderId="16" xfId="47" applyFont="1" applyFill="1" applyBorder="1" applyAlignment="1">
      <alignment horizontal="center"/>
      <protection/>
    </xf>
    <xf numFmtId="0" fontId="0" fillId="38" borderId="16" xfId="0" applyFont="1" applyFill="1" applyBorder="1" applyAlignment="1">
      <alignment horizontal="center" vertical="center"/>
    </xf>
    <xf numFmtId="0" fontId="68" fillId="0" borderId="16" xfId="0" applyFont="1" applyBorder="1" applyAlignment="1">
      <alignment horizontal="center"/>
    </xf>
    <xf numFmtId="0" fontId="0" fillId="0" borderId="16" xfId="69" applyFont="1" applyBorder="1" applyAlignment="1">
      <alignment horizontal="center" wrapText="1"/>
      <protection/>
    </xf>
    <xf numFmtId="0" fontId="0" fillId="38" borderId="16" xfId="0" applyFont="1" applyFill="1" applyBorder="1" applyAlignment="1" applyProtection="1">
      <alignment horizontal="center" vertical="center" wrapText="1"/>
      <protection hidden="1"/>
    </xf>
    <xf numFmtId="0" fontId="74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49" fontId="0" fillId="38" borderId="16" xfId="0" applyNumberFormat="1" applyFont="1" applyFill="1" applyBorder="1" applyAlignment="1">
      <alignment horizontal="center" vertical="center" wrapText="1"/>
    </xf>
    <xf numFmtId="202" fontId="0" fillId="0" borderId="16" xfId="0" applyNumberFormat="1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left"/>
    </xf>
    <xf numFmtId="0" fontId="7" fillId="0" borderId="24" xfId="47" applyFont="1" applyBorder="1" applyAlignment="1">
      <alignment horizontal="left" vertical="center"/>
      <protection/>
    </xf>
    <xf numFmtId="0" fontId="0" fillId="0" borderId="24" xfId="47" applyFont="1" applyBorder="1" applyAlignment="1">
      <alignment horizontal="left" vertical="center"/>
      <protection/>
    </xf>
    <xf numFmtId="0" fontId="0" fillId="0" borderId="24" xfId="0" applyFont="1" applyBorder="1" applyAlignment="1">
      <alignment horizontal="left"/>
    </xf>
    <xf numFmtId="0" fontId="0" fillId="0" borderId="24" xfId="0" applyFont="1" applyBorder="1" applyAlignment="1">
      <alignment horizontal="left" wrapText="1"/>
    </xf>
    <xf numFmtId="0" fontId="0" fillId="0" borderId="15" xfId="0" applyFont="1" applyBorder="1" applyAlignment="1">
      <alignment horizontal="center" wrapText="1"/>
    </xf>
    <xf numFmtId="0" fontId="71" fillId="0" borderId="24" xfId="0" applyFont="1" applyBorder="1" applyAlignment="1">
      <alignment horizontal="left"/>
    </xf>
    <xf numFmtId="0" fontId="68" fillId="0" borderId="15" xfId="0" applyFont="1" applyBorder="1" applyAlignment="1">
      <alignment horizontal="center"/>
    </xf>
    <xf numFmtId="0" fontId="0" fillId="0" borderId="24" xfId="69" applyFont="1" applyBorder="1" applyAlignment="1">
      <alignment horizontal="left" wrapText="1"/>
      <protection/>
    </xf>
    <xf numFmtId="0" fontId="0" fillId="0" borderId="15" xfId="69" applyFont="1" applyBorder="1" applyAlignment="1">
      <alignment horizontal="center" wrapText="1"/>
      <protection/>
    </xf>
    <xf numFmtId="0" fontId="69" fillId="0" borderId="24" xfId="0" applyFont="1" applyFill="1" applyBorder="1" applyAlignment="1">
      <alignment/>
    </xf>
    <xf numFmtId="0" fontId="0" fillId="0" borderId="24" xfId="0" applyFont="1" applyFill="1" applyBorder="1" applyAlignment="1" applyProtection="1">
      <alignment horizontal="left"/>
      <protection hidden="1"/>
    </xf>
    <xf numFmtId="0" fontId="0" fillId="38" borderId="15" xfId="0" applyFont="1" applyFill="1" applyBorder="1" applyAlignment="1" applyProtection="1">
      <alignment horizontal="center" vertical="center" wrapText="1"/>
      <protection hidden="1"/>
    </xf>
    <xf numFmtId="0" fontId="68" fillId="0" borderId="24" xfId="0" applyFont="1" applyBorder="1" applyAlignment="1">
      <alignment/>
    </xf>
    <xf numFmtId="0" fontId="0" fillId="0" borderId="24" xfId="0" applyFont="1" applyFill="1" applyBorder="1" applyAlignment="1">
      <alignment horizontal="left" vertical="center"/>
    </xf>
    <xf numFmtId="0" fontId="18" fillId="0" borderId="25" xfId="0" applyFont="1" applyFill="1" applyBorder="1" applyAlignment="1">
      <alignment/>
    </xf>
    <xf numFmtId="49" fontId="18" fillId="0" borderId="34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2" fillId="0" borderId="63" xfId="0" applyFont="1" applyBorder="1" applyAlignment="1">
      <alignment horizontal="center"/>
    </xf>
    <xf numFmtId="1" fontId="12" fillId="37" borderId="63" xfId="0" applyNumberFormat="1" applyFont="1" applyFill="1" applyBorder="1" applyAlignment="1">
      <alignment horizontal="center"/>
    </xf>
    <xf numFmtId="0" fontId="8" fillId="36" borderId="11" xfId="0" applyFont="1" applyFill="1" applyBorder="1" applyAlignment="1">
      <alignment horizontal="center"/>
    </xf>
    <xf numFmtId="0" fontId="4" fillId="37" borderId="64" xfId="0" applyFont="1" applyFill="1" applyBorder="1" applyAlignment="1">
      <alignment horizontal="center"/>
    </xf>
    <xf numFmtId="0" fontId="4" fillId="37" borderId="64" xfId="0" applyFont="1" applyFill="1" applyBorder="1" applyAlignment="1">
      <alignment horizontal="center"/>
    </xf>
    <xf numFmtId="0" fontId="4" fillId="37" borderId="27" xfId="0" applyFont="1" applyFill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69" fillId="0" borderId="24" xfId="0" applyFont="1" applyBorder="1" applyAlignment="1">
      <alignment/>
    </xf>
    <xf numFmtId="0" fontId="0" fillId="0" borderId="24" xfId="47" applyFont="1" applyBorder="1" applyAlignment="1">
      <alignment horizontal="left" vertical="center"/>
      <protection/>
    </xf>
    <xf numFmtId="0" fontId="0" fillId="0" borderId="15" xfId="47" applyFont="1" applyBorder="1" applyAlignment="1">
      <alignment horizontal="center" vertical="center"/>
      <protection/>
    </xf>
    <xf numFmtId="0" fontId="0" fillId="38" borderId="24" xfId="0" applyFont="1" applyFill="1" applyBorder="1" applyAlignment="1">
      <alignment horizontal="left"/>
    </xf>
    <xf numFmtId="0" fontId="0" fillId="0" borderId="24" xfId="47" applyFont="1" applyBorder="1" applyAlignment="1">
      <alignment horizontal="left" vertical="center"/>
      <protection/>
    </xf>
    <xf numFmtId="0" fontId="0" fillId="38" borderId="65" xfId="0" applyFont="1" applyFill="1" applyBorder="1" applyAlignment="1" applyProtection="1">
      <alignment horizontal="left" vertical="center" wrapText="1"/>
      <protection hidden="1"/>
    </xf>
    <xf numFmtId="0" fontId="0" fillId="38" borderId="66" xfId="0" applyFont="1" applyFill="1" applyBorder="1" applyAlignment="1" applyProtection="1">
      <alignment horizontal="center" vertical="center" wrapText="1"/>
      <protection hidden="1"/>
    </xf>
    <xf numFmtId="0" fontId="0" fillId="0" borderId="65" xfId="47" applyFont="1" applyBorder="1" applyAlignment="1">
      <alignment horizontal="left" vertical="center"/>
      <protection/>
    </xf>
    <xf numFmtId="0" fontId="0" fillId="0" borderId="66" xfId="47" applyFont="1" applyBorder="1" applyAlignment="1">
      <alignment horizontal="center" vertical="center"/>
      <protection/>
    </xf>
    <xf numFmtId="0" fontId="68" fillId="0" borderId="65" xfId="0" applyFont="1" applyBorder="1" applyAlignment="1">
      <alignment/>
    </xf>
    <xf numFmtId="0" fontId="68" fillId="0" borderId="66" xfId="0" applyFont="1" applyBorder="1" applyAlignment="1">
      <alignment horizontal="center"/>
    </xf>
    <xf numFmtId="0" fontId="0" fillId="0" borderId="65" xfId="0" applyFont="1" applyBorder="1" applyAlignment="1">
      <alignment horizontal="left"/>
    </xf>
    <xf numFmtId="0" fontId="0" fillId="0" borderId="66" xfId="0" applyFont="1" applyBorder="1" applyAlignment="1">
      <alignment horizontal="center"/>
    </xf>
    <xf numFmtId="0" fontId="0" fillId="38" borderId="24" xfId="0" applyFont="1" applyFill="1" applyBorder="1" applyAlignment="1" applyProtection="1">
      <alignment horizontal="left" vertical="center" wrapText="1"/>
      <protection hidden="1"/>
    </xf>
    <xf numFmtId="0" fontId="0" fillId="0" borderId="24" xfId="47" applyFont="1" applyBorder="1" applyAlignment="1">
      <alignment horizontal="left" vertical="center"/>
      <protection/>
    </xf>
    <xf numFmtId="0" fontId="0" fillId="0" borderId="15" xfId="47" applyFont="1" applyBorder="1" applyAlignment="1">
      <alignment horizontal="center" vertical="center"/>
      <protection/>
    </xf>
    <xf numFmtId="0" fontId="0" fillId="0" borderId="24" xfId="0" applyFill="1" applyBorder="1" applyAlignment="1">
      <alignment/>
    </xf>
    <xf numFmtId="0" fontId="0" fillId="0" borderId="24" xfId="0" applyFont="1" applyFill="1" applyBorder="1" applyAlignment="1">
      <alignment horizontal="left"/>
    </xf>
    <xf numFmtId="0" fontId="0" fillId="39" borderId="15" xfId="0" applyFont="1" applyFill="1" applyBorder="1" applyAlignment="1">
      <alignment horizontal="center" vertical="center" wrapText="1"/>
    </xf>
    <xf numFmtId="1" fontId="0" fillId="0" borderId="37" xfId="0" applyNumberFormat="1" applyFont="1" applyFill="1" applyBorder="1" applyAlignment="1">
      <alignment horizontal="center"/>
    </xf>
    <xf numFmtId="0" fontId="1" fillId="0" borderId="14" xfId="69" applyFont="1" applyFill="1" applyBorder="1" applyAlignment="1">
      <alignment horizontal="center"/>
      <protection/>
    </xf>
    <xf numFmtId="0" fontId="1" fillId="0" borderId="20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67" xfId="69" applyFont="1" applyBorder="1" applyAlignment="1">
      <alignment horizontal="left" wrapText="1"/>
      <protection/>
    </xf>
    <xf numFmtId="0" fontId="0" fillId="0" borderId="68" xfId="69" applyFont="1" applyBorder="1" applyAlignment="1">
      <alignment horizontal="center" wrapText="1"/>
      <protection/>
    </xf>
    <xf numFmtId="1" fontId="28" fillId="37" borderId="21" xfId="0" applyNumberFormat="1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7" fillId="0" borderId="37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0" fillId="36" borderId="30" xfId="0" applyFont="1" applyFill="1" applyBorder="1" applyAlignment="1">
      <alignment horizontal="center"/>
    </xf>
    <xf numFmtId="0" fontId="15" fillId="36" borderId="48" xfId="0" applyFont="1" applyFill="1" applyBorder="1" applyAlignment="1">
      <alignment/>
    </xf>
    <xf numFmtId="0" fontId="16" fillId="36" borderId="48" xfId="0" applyFont="1" applyFill="1" applyBorder="1" applyAlignment="1">
      <alignment horizontal="center"/>
    </xf>
    <xf numFmtId="0" fontId="68" fillId="0" borderId="16" xfId="0" applyFont="1" applyBorder="1" applyAlignment="1">
      <alignment/>
    </xf>
    <xf numFmtId="49" fontId="0" fillId="38" borderId="16" xfId="0" applyNumberFormat="1" applyFont="1" applyFill="1" applyBorder="1" applyAlignment="1">
      <alignment vertical="center"/>
    </xf>
    <xf numFmtId="0" fontId="68" fillId="38" borderId="16" xfId="0" applyFont="1" applyFill="1" applyBorder="1" applyAlignment="1">
      <alignment horizontal="left" vertical="center"/>
    </xf>
    <xf numFmtId="0" fontId="0" fillId="38" borderId="16" xfId="0" applyFont="1" applyFill="1" applyBorder="1" applyAlignment="1">
      <alignment vertical="center" wrapText="1"/>
    </xf>
    <xf numFmtId="0" fontId="0" fillId="38" borderId="26" xfId="0" applyFont="1" applyFill="1" applyBorder="1" applyAlignment="1">
      <alignment horizontal="center" vertical="center" wrapText="1"/>
    </xf>
    <xf numFmtId="0" fontId="78" fillId="0" borderId="24" xfId="0" applyFont="1" applyBorder="1" applyAlignment="1">
      <alignment vertical="center"/>
    </xf>
    <xf numFmtId="49" fontId="26" fillId="38" borderId="15" xfId="0" applyNumberFormat="1" applyFont="1" applyFill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/>
    </xf>
    <xf numFmtId="1" fontId="0" fillId="0" borderId="14" xfId="0" applyNumberFormat="1" applyFont="1" applyFill="1" applyBorder="1" applyAlignment="1">
      <alignment/>
    </xf>
    <xf numFmtId="0" fontId="7" fillId="0" borderId="58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1" fontId="7" fillId="19" borderId="20" xfId="0" applyNumberFormat="1" applyFont="1" applyFill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12" borderId="23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1" fontId="0" fillId="12" borderId="22" xfId="0" applyNumberFormat="1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76" fillId="0" borderId="37" xfId="0" applyFont="1" applyBorder="1" applyAlignment="1">
      <alignment horizontal="center"/>
    </xf>
    <xf numFmtId="0" fontId="68" fillId="0" borderId="25" xfId="0" applyFont="1" applyBorder="1" applyAlignment="1">
      <alignment horizontal="center" vertical="center"/>
    </xf>
    <xf numFmtId="0" fontId="0" fillId="38" borderId="34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left" wrapText="1"/>
    </xf>
    <xf numFmtId="0" fontId="76" fillId="0" borderId="50" xfId="0" applyFont="1" applyBorder="1" applyAlignment="1">
      <alignment horizontal="center"/>
    </xf>
    <xf numFmtId="0" fontId="0" fillId="0" borderId="35" xfId="0" applyFont="1" applyBorder="1" applyAlignment="1">
      <alignment horizontal="center" wrapText="1"/>
    </xf>
    <xf numFmtId="1" fontId="12" fillId="37" borderId="60" xfId="0" applyNumberFormat="1" applyFont="1" applyFill="1" applyBorder="1" applyAlignment="1">
      <alignment horizontal="center"/>
    </xf>
    <xf numFmtId="0" fontId="76" fillId="0" borderId="62" xfId="0" applyFont="1" applyBorder="1" applyAlignment="1">
      <alignment/>
    </xf>
    <xf numFmtId="0" fontId="7" fillId="0" borderId="61" xfId="69" applyFont="1" applyFill="1" applyBorder="1" applyAlignment="1">
      <alignment horizontal="center"/>
      <protection/>
    </xf>
    <xf numFmtId="0" fontId="7" fillId="0" borderId="42" xfId="69" applyFont="1" applyFill="1" applyBorder="1" applyAlignment="1">
      <alignment horizontal="center"/>
      <protection/>
    </xf>
    <xf numFmtId="0" fontId="7" fillId="0" borderId="69" xfId="69" applyFont="1" applyFill="1" applyBorder="1" applyAlignment="1">
      <alignment horizontal="center"/>
      <protection/>
    </xf>
    <xf numFmtId="0" fontId="7" fillId="0" borderId="35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58" xfId="0" applyFont="1" applyFill="1" applyBorder="1" applyAlignment="1">
      <alignment horizontal="center"/>
    </xf>
    <xf numFmtId="0" fontId="7" fillId="38" borderId="69" xfId="69" applyFont="1" applyFill="1" applyBorder="1" applyAlignment="1">
      <alignment horizontal="center"/>
      <protection/>
    </xf>
    <xf numFmtId="0" fontId="13" fillId="41" borderId="64" xfId="0" applyFont="1" applyFill="1" applyBorder="1" applyAlignment="1">
      <alignment horizontal="center"/>
    </xf>
    <xf numFmtId="0" fontId="13" fillId="41" borderId="3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40" borderId="41" xfId="0" applyFont="1" applyFill="1" applyBorder="1" applyAlignment="1">
      <alignment horizontal="center"/>
    </xf>
    <xf numFmtId="0" fontId="7" fillId="40" borderId="40" xfId="0" applyFont="1" applyFill="1" applyBorder="1" applyAlignment="1">
      <alignment horizontal="center"/>
    </xf>
    <xf numFmtId="0" fontId="7" fillId="40" borderId="56" xfId="0" applyFont="1" applyFill="1" applyBorder="1" applyAlignment="1">
      <alignment horizontal="center"/>
    </xf>
    <xf numFmtId="15" fontId="5" fillId="36" borderId="30" xfId="0" applyNumberFormat="1" applyFont="1" applyFill="1" applyBorder="1" applyAlignment="1">
      <alignment horizontal="center"/>
    </xf>
    <xf numFmtId="15" fontId="5" fillId="36" borderId="48" xfId="0" applyNumberFormat="1" applyFont="1" applyFill="1" applyBorder="1" applyAlignment="1">
      <alignment horizontal="center"/>
    </xf>
    <xf numFmtId="15" fontId="5" fillId="36" borderId="29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0" fillId="40" borderId="24" xfId="0" applyFont="1" applyFill="1" applyBorder="1" applyAlignment="1">
      <alignment horizontal="center"/>
    </xf>
    <xf numFmtId="0" fontId="0" fillId="40" borderId="14" xfId="0" applyFont="1" applyFill="1" applyBorder="1" applyAlignment="1">
      <alignment horizontal="center"/>
    </xf>
    <xf numFmtId="0" fontId="0" fillId="40" borderId="26" xfId="0" applyFont="1" applyFill="1" applyBorder="1" applyAlignment="1">
      <alignment horizontal="center"/>
    </xf>
    <xf numFmtId="0" fontId="7" fillId="0" borderId="21" xfId="69" applyFont="1" applyFill="1" applyBorder="1" applyAlignment="1">
      <alignment horizontal="center" wrapText="1"/>
      <protection/>
    </xf>
    <xf numFmtId="0" fontId="8" fillId="38" borderId="40" xfId="69" applyFont="1" applyFill="1" applyBorder="1" applyAlignment="1">
      <alignment horizontal="center"/>
      <protection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 1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avadno_S8E-P" xfId="58"/>
    <cellStyle name="Neutral" xfId="59"/>
    <cellStyle name="Normal 10" xfId="60"/>
    <cellStyle name="Normal 11" xfId="61"/>
    <cellStyle name="Normal 12" xfId="62"/>
    <cellStyle name="Normal 13" xfId="63"/>
    <cellStyle name="Normal 14" xfId="64"/>
    <cellStyle name="Normal 15" xfId="65"/>
    <cellStyle name="Normal 16" xfId="66"/>
    <cellStyle name="Normal 17" xfId="67"/>
    <cellStyle name="Normal 18" xfId="68"/>
    <cellStyle name="Normal 2" xfId="69"/>
    <cellStyle name="Normal 3" xfId="70"/>
    <cellStyle name="Normal 4" xfId="71"/>
    <cellStyle name="Normal 4 2" xfId="72"/>
    <cellStyle name="Normal 4 3" xfId="73"/>
    <cellStyle name="Normal 4 4" xfId="74"/>
    <cellStyle name="Normal 4 5" xfId="75"/>
    <cellStyle name="Normal 5" xfId="76"/>
    <cellStyle name="Normal 6" xfId="77"/>
    <cellStyle name="Normal 7" xfId="78"/>
    <cellStyle name="Normal 8" xfId="79"/>
    <cellStyle name="Normal 9" xfId="80"/>
    <cellStyle name="normální_List1" xfId="81"/>
    <cellStyle name="Note" xfId="82"/>
    <cellStyle name="Output" xfId="83"/>
    <cellStyle name="Percent" xfId="84"/>
    <cellStyle name="Title" xfId="85"/>
    <cellStyle name="Total" xfId="86"/>
    <cellStyle name="Warning Text" xfId="87"/>
    <cellStyle name="Обычный 2" xfId="88"/>
    <cellStyle name="Обычный 2 2" xfId="89"/>
    <cellStyle name="Обычный 2 5" xfId="90"/>
    <cellStyle name="Обычный 3" xfId="91"/>
    <cellStyle name="Обычный 4" xfId="92"/>
    <cellStyle name="Обычный 5" xfId="93"/>
    <cellStyle name="Обычный 9" xfId="94"/>
  </cellStyles>
  <dxfs count="9">
    <dxf>
      <font>
        <color rgb="FF9C0006"/>
      </font>
      <fill>
        <patternFill>
          <bgColor rgb="FFFFC7CE"/>
        </patternFill>
      </fill>
    </dxf>
    <dxf>
      <font>
        <b val="0"/>
        <color indexed="10"/>
      </font>
    </dxf>
    <dxf>
      <font>
        <b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b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b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0"/>
  <sheetViews>
    <sheetView tabSelected="1" zoomScale="90" zoomScaleNormal="90" zoomScalePageLayoutView="0" workbookViewId="0" topLeftCell="A4">
      <selection activeCell="Z20" sqref="Z20"/>
    </sheetView>
  </sheetViews>
  <sheetFormatPr defaultColWidth="9.140625" defaultRowHeight="12.75"/>
  <cols>
    <col min="1" max="1" width="3.421875" style="0" customWidth="1"/>
    <col min="2" max="2" width="9.57421875" style="0" customWidth="1"/>
    <col min="3" max="3" width="23.421875" style="0" customWidth="1"/>
    <col min="4" max="4" width="13.28125" style="0" customWidth="1"/>
    <col min="5" max="5" width="7.8515625" style="0" customWidth="1"/>
    <col min="6" max="21" width="5.140625" style="0" customWidth="1"/>
    <col min="22" max="22" width="4.28125" style="2" customWidth="1"/>
    <col min="23" max="24" width="5.140625" style="2" customWidth="1"/>
    <col min="25" max="25" width="9.57421875" style="0" customWidth="1"/>
  </cols>
  <sheetData>
    <row r="1" spans="24:25" ht="12.75">
      <c r="X1" s="32"/>
      <c r="Y1" s="15"/>
    </row>
    <row r="2" spans="2:23" ht="15">
      <c r="B2" s="6" t="s">
        <v>13</v>
      </c>
      <c r="C2" s="6"/>
      <c r="D2" s="6"/>
      <c r="E2" s="6"/>
      <c r="F2" s="6"/>
      <c r="G2" s="6"/>
      <c r="H2" s="6"/>
      <c r="I2" s="6"/>
      <c r="P2" s="16" t="s">
        <v>240</v>
      </c>
      <c r="Q2" s="17"/>
      <c r="R2" s="17"/>
      <c r="S2" s="17"/>
      <c r="T2" s="17"/>
      <c r="U2" s="17"/>
      <c r="V2" s="32"/>
      <c r="W2" s="32"/>
    </row>
    <row r="3" spans="2:4" ht="6.75" customHeight="1">
      <c r="B3" t="s">
        <v>14</v>
      </c>
      <c r="D3" s="2"/>
    </row>
    <row r="4" spans="2:23" ht="15.75">
      <c r="B4" s="650" t="s">
        <v>85</v>
      </c>
      <c r="C4" s="650"/>
      <c r="D4" s="650"/>
      <c r="E4" s="650"/>
      <c r="F4" s="650"/>
      <c r="G4" s="650"/>
      <c r="H4" s="650"/>
      <c r="I4" s="650"/>
      <c r="J4" s="650"/>
      <c r="K4" s="650"/>
      <c r="L4" s="650"/>
      <c r="M4" s="650"/>
      <c r="N4" s="650"/>
      <c r="O4" s="650"/>
      <c r="P4" s="650"/>
      <c r="Q4" s="650"/>
      <c r="R4" s="650"/>
      <c r="S4" s="650"/>
      <c r="T4" s="650"/>
      <c r="U4" s="650"/>
      <c r="V4" s="650"/>
      <c r="W4" s="650"/>
    </row>
    <row r="5" ht="7.5" customHeight="1" thickBot="1"/>
    <row r="6" spans="1:24" ht="13.5" thickBot="1">
      <c r="A6" s="26" t="s">
        <v>405</v>
      </c>
      <c r="B6" s="27"/>
      <c r="C6" s="27"/>
      <c r="D6" s="3"/>
      <c r="E6" s="3"/>
      <c r="F6" s="3"/>
      <c r="G6" s="10"/>
      <c r="H6" s="8" t="s">
        <v>21</v>
      </c>
      <c r="I6" s="9"/>
      <c r="J6" s="10"/>
      <c r="K6" s="8" t="s">
        <v>22</v>
      </c>
      <c r="L6" s="9"/>
      <c r="M6" s="10"/>
      <c r="N6" s="8" t="s">
        <v>23</v>
      </c>
      <c r="O6" s="9"/>
      <c r="P6" s="10"/>
      <c r="Q6" s="8" t="s">
        <v>24</v>
      </c>
      <c r="R6" s="9"/>
      <c r="S6" s="10"/>
      <c r="T6" s="8" t="s">
        <v>25</v>
      </c>
      <c r="U6" s="9"/>
      <c r="V6" s="8"/>
      <c r="W6" s="8" t="s">
        <v>26</v>
      </c>
      <c r="X6" s="9"/>
    </row>
    <row r="7" spans="1:25" ht="60" customHeight="1" thickBot="1">
      <c r="A7" s="11" t="s">
        <v>15</v>
      </c>
      <c r="B7" s="12" t="s">
        <v>16</v>
      </c>
      <c r="C7" s="13" t="s">
        <v>17</v>
      </c>
      <c r="D7" s="11" t="s">
        <v>18</v>
      </c>
      <c r="E7" s="11" t="s">
        <v>19</v>
      </c>
      <c r="F7" s="31" t="s">
        <v>20</v>
      </c>
      <c r="G7" s="111" t="s">
        <v>27</v>
      </c>
      <c r="H7" s="112" t="s">
        <v>36</v>
      </c>
      <c r="I7" s="113" t="s">
        <v>28</v>
      </c>
      <c r="J7" s="111" t="s">
        <v>27</v>
      </c>
      <c r="K7" s="112" t="s">
        <v>36</v>
      </c>
      <c r="L7" s="113" t="s">
        <v>28</v>
      </c>
      <c r="M7" s="111" t="s">
        <v>27</v>
      </c>
      <c r="N7" s="112" t="s">
        <v>36</v>
      </c>
      <c r="O7" s="113" t="s">
        <v>28</v>
      </c>
      <c r="P7" s="111" t="s">
        <v>27</v>
      </c>
      <c r="Q7" s="112" t="s">
        <v>36</v>
      </c>
      <c r="R7" s="113" t="s">
        <v>28</v>
      </c>
      <c r="S7" s="111" t="s">
        <v>27</v>
      </c>
      <c r="T7" s="112" t="s">
        <v>36</v>
      </c>
      <c r="U7" s="113" t="s">
        <v>28</v>
      </c>
      <c r="V7" s="108" t="s">
        <v>27</v>
      </c>
      <c r="W7" s="106" t="s">
        <v>36</v>
      </c>
      <c r="X7" s="107" t="s">
        <v>28</v>
      </c>
      <c r="Y7" s="5"/>
    </row>
    <row r="8" spans="1:26" ht="12.75">
      <c r="A8" s="281">
        <v>1</v>
      </c>
      <c r="B8" s="315" t="s">
        <v>86</v>
      </c>
      <c r="C8" s="316" t="s">
        <v>107</v>
      </c>
      <c r="D8" s="317" t="s">
        <v>108</v>
      </c>
      <c r="E8" s="318" t="s">
        <v>3</v>
      </c>
      <c r="F8" s="319" t="s">
        <v>76</v>
      </c>
      <c r="G8" s="320">
        <v>5</v>
      </c>
      <c r="H8" s="314">
        <v>0</v>
      </c>
      <c r="I8" s="321">
        <v>5</v>
      </c>
      <c r="J8" s="320">
        <v>6</v>
      </c>
      <c r="K8" s="314">
        <v>0</v>
      </c>
      <c r="L8" s="321">
        <v>6</v>
      </c>
      <c r="M8" s="651" t="s">
        <v>15</v>
      </c>
      <c r="N8" s="652"/>
      <c r="O8" s="653"/>
      <c r="P8" s="651" t="s">
        <v>15</v>
      </c>
      <c r="Q8" s="652"/>
      <c r="R8" s="653"/>
      <c r="S8" s="320">
        <v>6</v>
      </c>
      <c r="T8" s="314">
        <v>1</v>
      </c>
      <c r="U8" s="322">
        <v>7</v>
      </c>
      <c r="V8" s="204">
        <f>S8+J8+G8</f>
        <v>17</v>
      </c>
      <c r="W8" s="81">
        <f aca="true" t="shared" si="0" ref="V8:X10">T8+Q8+N8+K8+H8</f>
        <v>1</v>
      </c>
      <c r="X8" s="209">
        <f t="shared" si="0"/>
        <v>18</v>
      </c>
      <c r="Z8" s="29"/>
    </row>
    <row r="9" spans="1:26" ht="12.75">
      <c r="A9" s="206">
        <v>2</v>
      </c>
      <c r="B9" s="206" t="s">
        <v>87</v>
      </c>
      <c r="C9" s="87" t="s">
        <v>42</v>
      </c>
      <c r="D9" s="205" t="s">
        <v>43</v>
      </c>
      <c r="E9" s="87" t="s">
        <v>41</v>
      </c>
      <c r="F9" s="283" t="s">
        <v>44</v>
      </c>
      <c r="G9" s="162">
        <v>21</v>
      </c>
      <c r="H9" s="81">
        <v>0</v>
      </c>
      <c r="I9" s="208">
        <v>21</v>
      </c>
      <c r="J9" s="162">
        <v>27</v>
      </c>
      <c r="K9" s="81">
        <v>0</v>
      </c>
      <c r="L9" s="208">
        <v>27</v>
      </c>
      <c r="M9" s="162">
        <v>4</v>
      </c>
      <c r="N9" s="81">
        <v>1</v>
      </c>
      <c r="O9" s="208">
        <v>5</v>
      </c>
      <c r="P9" s="162">
        <v>4</v>
      </c>
      <c r="Q9" s="81">
        <v>1</v>
      </c>
      <c r="R9" s="208">
        <v>5</v>
      </c>
      <c r="S9" s="162">
        <v>21</v>
      </c>
      <c r="T9" s="81">
        <v>0</v>
      </c>
      <c r="U9" s="209">
        <v>21</v>
      </c>
      <c r="V9" s="204">
        <f t="shared" si="0"/>
        <v>77</v>
      </c>
      <c r="W9" s="81">
        <f t="shared" si="0"/>
        <v>2</v>
      </c>
      <c r="X9" s="209">
        <f t="shared" si="0"/>
        <v>79</v>
      </c>
      <c r="Z9" s="29"/>
    </row>
    <row r="10" spans="1:27" ht="14.25" customHeight="1">
      <c r="A10" s="282">
        <v>3</v>
      </c>
      <c r="B10" s="287" t="s">
        <v>88</v>
      </c>
      <c r="C10" s="229" t="s">
        <v>109</v>
      </c>
      <c r="D10" s="230" t="s">
        <v>110</v>
      </c>
      <c r="E10" s="241" t="s">
        <v>0</v>
      </c>
      <c r="F10" s="284" t="s">
        <v>132</v>
      </c>
      <c r="G10" s="233"/>
      <c r="H10" s="234"/>
      <c r="I10" s="235"/>
      <c r="J10" s="233"/>
      <c r="K10" s="234"/>
      <c r="L10" s="235"/>
      <c r="M10" s="236"/>
      <c r="N10" s="237"/>
      <c r="O10" s="238"/>
      <c r="P10" s="233"/>
      <c r="Q10" s="234"/>
      <c r="R10" s="235"/>
      <c r="S10" s="233"/>
      <c r="T10" s="234"/>
      <c r="U10" s="239"/>
      <c r="V10" s="240">
        <f t="shared" si="0"/>
        <v>0</v>
      </c>
      <c r="W10" s="234">
        <f>T10+Q10+N10+K10+H10</f>
        <v>0</v>
      </c>
      <c r="X10" s="239">
        <f>U10+R10+O10+L10+I10</f>
        <v>0</v>
      </c>
      <c r="Z10" s="29"/>
      <c r="AA10" s="30"/>
    </row>
    <row r="11" spans="1:27" ht="14.25" customHeight="1">
      <c r="A11" s="232">
        <v>4</v>
      </c>
      <c r="B11" s="231" t="s">
        <v>89</v>
      </c>
      <c r="C11" s="241" t="s">
        <v>29</v>
      </c>
      <c r="D11" s="242" t="s">
        <v>110</v>
      </c>
      <c r="E11" s="241" t="s">
        <v>7</v>
      </c>
      <c r="F11" s="284" t="s">
        <v>57</v>
      </c>
      <c r="G11" s="233"/>
      <c r="H11" s="234"/>
      <c r="I11" s="235"/>
      <c r="J11" s="233"/>
      <c r="K11" s="234"/>
      <c r="L11" s="235"/>
      <c r="M11" s="233"/>
      <c r="N11" s="234"/>
      <c r="O11" s="235"/>
      <c r="P11" s="233"/>
      <c r="Q11" s="234"/>
      <c r="R11" s="235"/>
      <c r="S11" s="233"/>
      <c r="T11" s="234"/>
      <c r="U11" s="239"/>
      <c r="V11" s="240">
        <f aca="true" t="shared" si="1" ref="V11:V28">S11+P11+M11+J11+G11</f>
        <v>0</v>
      </c>
      <c r="W11" s="234">
        <f aca="true" t="shared" si="2" ref="W11:W29">T11+Q11+N11+K11+H11</f>
        <v>0</v>
      </c>
      <c r="X11" s="239">
        <f aca="true" t="shared" si="3" ref="X11:X29">U11+R11+O11+L11+I11</f>
        <v>0</v>
      </c>
      <c r="Z11" s="29"/>
      <c r="AA11" s="30"/>
    </row>
    <row r="12" spans="1:26" ht="12.75">
      <c r="A12" s="207">
        <v>5</v>
      </c>
      <c r="B12" s="206" t="s">
        <v>90</v>
      </c>
      <c r="C12" s="87" t="s">
        <v>111</v>
      </c>
      <c r="D12" s="210" t="s">
        <v>45</v>
      </c>
      <c r="E12" s="87" t="s">
        <v>6</v>
      </c>
      <c r="F12" s="283" t="s">
        <v>133</v>
      </c>
      <c r="G12" s="162">
        <v>19</v>
      </c>
      <c r="H12" s="81">
        <v>6</v>
      </c>
      <c r="I12" s="208">
        <v>25</v>
      </c>
      <c r="J12" s="162">
        <v>29</v>
      </c>
      <c r="K12" s="81">
        <v>0</v>
      </c>
      <c r="L12" s="208">
        <v>29</v>
      </c>
      <c r="M12" s="162">
        <v>6</v>
      </c>
      <c r="N12" s="81">
        <v>2</v>
      </c>
      <c r="O12" s="208">
        <v>8</v>
      </c>
      <c r="P12" s="162">
        <v>14</v>
      </c>
      <c r="Q12" s="81">
        <v>0</v>
      </c>
      <c r="R12" s="208">
        <v>14</v>
      </c>
      <c r="S12" s="162">
        <v>25</v>
      </c>
      <c r="T12" s="81">
        <v>3</v>
      </c>
      <c r="U12" s="209">
        <v>28</v>
      </c>
      <c r="V12" s="204">
        <f t="shared" si="1"/>
        <v>93</v>
      </c>
      <c r="W12" s="81">
        <f t="shared" si="2"/>
        <v>11</v>
      </c>
      <c r="X12" s="209">
        <f t="shared" si="3"/>
        <v>104</v>
      </c>
      <c r="Z12" s="29"/>
    </row>
    <row r="13" spans="1:26" s="14" customFormat="1" ht="13.5" customHeight="1">
      <c r="A13" s="207">
        <v>6</v>
      </c>
      <c r="B13" s="212" t="s">
        <v>91</v>
      </c>
      <c r="C13" s="170" t="s">
        <v>80</v>
      </c>
      <c r="D13" s="211" t="s">
        <v>70</v>
      </c>
      <c r="E13" s="170" t="s">
        <v>3</v>
      </c>
      <c r="F13" s="283" t="s">
        <v>53</v>
      </c>
      <c r="G13" s="459">
        <v>2</v>
      </c>
      <c r="H13" s="460">
        <v>0</v>
      </c>
      <c r="I13" s="452">
        <v>2</v>
      </c>
      <c r="J13" s="162">
        <v>6</v>
      </c>
      <c r="K13" s="81">
        <v>0</v>
      </c>
      <c r="L13" s="208">
        <v>6</v>
      </c>
      <c r="M13" s="651" t="s">
        <v>15</v>
      </c>
      <c r="N13" s="652"/>
      <c r="O13" s="653"/>
      <c r="P13" s="459">
        <v>3</v>
      </c>
      <c r="Q13" s="460">
        <v>0</v>
      </c>
      <c r="R13" s="452">
        <v>3</v>
      </c>
      <c r="S13" s="162">
        <v>3</v>
      </c>
      <c r="T13" s="81">
        <v>1</v>
      </c>
      <c r="U13" s="209">
        <v>4</v>
      </c>
      <c r="V13" s="204">
        <f>S13+P13+J13+G13</f>
        <v>14</v>
      </c>
      <c r="W13" s="81">
        <f t="shared" si="2"/>
        <v>1</v>
      </c>
      <c r="X13" s="209">
        <f t="shared" si="3"/>
        <v>15</v>
      </c>
      <c r="Z13" s="69"/>
    </row>
    <row r="14" spans="1:24" s="14" customFormat="1" ht="12.75">
      <c r="A14" s="232">
        <v>7</v>
      </c>
      <c r="B14" s="231" t="s">
        <v>91</v>
      </c>
      <c r="C14" s="241" t="s">
        <v>32</v>
      </c>
      <c r="D14" s="242" t="s">
        <v>112</v>
      </c>
      <c r="E14" s="241" t="s">
        <v>9</v>
      </c>
      <c r="F14" s="284" t="s">
        <v>71</v>
      </c>
      <c r="G14" s="233"/>
      <c r="H14" s="234"/>
      <c r="I14" s="235"/>
      <c r="J14" s="233"/>
      <c r="K14" s="234"/>
      <c r="L14" s="235"/>
      <c r="M14" s="233"/>
      <c r="N14" s="234"/>
      <c r="O14" s="235"/>
      <c r="P14" s="233"/>
      <c r="Q14" s="234"/>
      <c r="R14" s="235"/>
      <c r="S14" s="233"/>
      <c r="T14" s="234"/>
      <c r="U14" s="239"/>
      <c r="V14" s="240">
        <f t="shared" si="1"/>
        <v>0</v>
      </c>
      <c r="W14" s="234">
        <f t="shared" si="2"/>
        <v>0</v>
      </c>
      <c r="X14" s="239">
        <f t="shared" si="3"/>
        <v>0</v>
      </c>
    </row>
    <row r="15" spans="1:26" ht="12.75" customHeight="1">
      <c r="A15" s="207">
        <v>8</v>
      </c>
      <c r="B15" s="206" t="s">
        <v>92</v>
      </c>
      <c r="C15" s="87" t="s">
        <v>58</v>
      </c>
      <c r="D15" s="205" t="s">
        <v>30</v>
      </c>
      <c r="E15" s="87" t="s">
        <v>2</v>
      </c>
      <c r="F15" s="283" t="s">
        <v>31</v>
      </c>
      <c r="G15" s="162">
        <v>18</v>
      </c>
      <c r="H15" s="81">
        <v>5</v>
      </c>
      <c r="I15" s="208">
        <v>23</v>
      </c>
      <c r="J15" s="162">
        <v>28</v>
      </c>
      <c r="K15" s="81">
        <v>2</v>
      </c>
      <c r="L15" s="208">
        <v>30</v>
      </c>
      <c r="M15" s="162">
        <v>7</v>
      </c>
      <c r="N15" s="81">
        <v>2</v>
      </c>
      <c r="O15" s="208">
        <v>9</v>
      </c>
      <c r="P15" s="162">
        <v>11</v>
      </c>
      <c r="Q15" s="81">
        <v>0</v>
      </c>
      <c r="R15" s="208">
        <v>11</v>
      </c>
      <c r="S15" s="162">
        <v>2</v>
      </c>
      <c r="T15" s="81">
        <v>9</v>
      </c>
      <c r="U15" s="209">
        <v>30</v>
      </c>
      <c r="V15" s="204">
        <f t="shared" si="1"/>
        <v>66</v>
      </c>
      <c r="W15" s="81">
        <f t="shared" si="2"/>
        <v>18</v>
      </c>
      <c r="X15" s="209">
        <f t="shared" si="3"/>
        <v>103</v>
      </c>
      <c r="Z15" s="29"/>
    </row>
    <row r="16" spans="1:26" ht="12.75" customHeight="1">
      <c r="A16" s="232">
        <v>9</v>
      </c>
      <c r="B16" s="231" t="s">
        <v>93</v>
      </c>
      <c r="C16" s="241" t="s">
        <v>113</v>
      </c>
      <c r="D16" s="242" t="s">
        <v>114</v>
      </c>
      <c r="E16" s="241" t="s">
        <v>0</v>
      </c>
      <c r="F16" s="284" t="s">
        <v>134</v>
      </c>
      <c r="G16" s="233"/>
      <c r="H16" s="234"/>
      <c r="I16" s="235"/>
      <c r="J16" s="233"/>
      <c r="K16" s="234"/>
      <c r="L16" s="235"/>
      <c r="M16" s="233"/>
      <c r="N16" s="234"/>
      <c r="O16" s="235"/>
      <c r="P16" s="233"/>
      <c r="Q16" s="234"/>
      <c r="R16" s="235"/>
      <c r="S16" s="233"/>
      <c r="T16" s="234"/>
      <c r="U16" s="239"/>
      <c r="V16" s="240">
        <f t="shared" si="1"/>
        <v>0</v>
      </c>
      <c r="W16" s="234">
        <f t="shared" si="2"/>
        <v>0</v>
      </c>
      <c r="X16" s="239">
        <f t="shared" si="3"/>
        <v>0</v>
      </c>
      <c r="Z16" s="29"/>
    </row>
    <row r="17" spans="1:26" s="14" customFormat="1" ht="12.75">
      <c r="A17" s="206">
        <v>10</v>
      </c>
      <c r="B17" s="206" t="s">
        <v>94</v>
      </c>
      <c r="C17" s="87" t="s">
        <v>83</v>
      </c>
      <c r="D17" s="205" t="s">
        <v>115</v>
      </c>
      <c r="E17" s="87" t="s">
        <v>3</v>
      </c>
      <c r="F17" s="205" t="s">
        <v>84</v>
      </c>
      <c r="G17" s="162">
        <v>9</v>
      </c>
      <c r="H17" s="81">
        <v>1</v>
      </c>
      <c r="I17" s="208">
        <v>10</v>
      </c>
      <c r="J17" s="162">
        <v>14</v>
      </c>
      <c r="K17" s="81">
        <v>0</v>
      </c>
      <c r="L17" s="208">
        <v>14</v>
      </c>
      <c r="M17" s="651" t="s">
        <v>15</v>
      </c>
      <c r="N17" s="652"/>
      <c r="O17" s="653"/>
      <c r="P17" s="162">
        <v>4</v>
      </c>
      <c r="Q17" s="81">
        <v>0</v>
      </c>
      <c r="R17" s="208">
        <v>4</v>
      </c>
      <c r="S17" s="162">
        <v>9</v>
      </c>
      <c r="T17" s="81">
        <v>0</v>
      </c>
      <c r="U17" s="209">
        <v>9</v>
      </c>
      <c r="V17" s="54">
        <f>S17+P17+J17+G17</f>
        <v>36</v>
      </c>
      <c r="W17" s="42">
        <f t="shared" si="2"/>
        <v>1</v>
      </c>
      <c r="X17" s="53">
        <f t="shared" si="3"/>
        <v>37</v>
      </c>
      <c r="Z17" s="69"/>
    </row>
    <row r="18" spans="1:26" ht="12.75">
      <c r="A18" s="232">
        <v>11</v>
      </c>
      <c r="B18" s="287" t="s">
        <v>95</v>
      </c>
      <c r="C18" s="229" t="s">
        <v>116</v>
      </c>
      <c r="D18" s="230" t="s">
        <v>117</v>
      </c>
      <c r="E18" s="241" t="s">
        <v>7</v>
      </c>
      <c r="F18" s="284" t="s">
        <v>135</v>
      </c>
      <c r="G18" s="292"/>
      <c r="H18" s="293"/>
      <c r="I18" s="294"/>
      <c r="J18" s="292"/>
      <c r="K18" s="293"/>
      <c r="L18" s="294"/>
      <c r="M18" s="295"/>
      <c r="N18" s="296"/>
      <c r="O18" s="297"/>
      <c r="P18" s="292"/>
      <c r="Q18" s="293"/>
      <c r="R18" s="294"/>
      <c r="S18" s="292"/>
      <c r="T18" s="293"/>
      <c r="U18" s="298"/>
      <c r="V18" s="240">
        <f t="shared" si="1"/>
        <v>0</v>
      </c>
      <c r="W18" s="234">
        <f t="shared" si="2"/>
        <v>0</v>
      </c>
      <c r="X18" s="239">
        <f t="shared" si="3"/>
        <v>0</v>
      </c>
      <c r="Z18" s="29"/>
    </row>
    <row r="19" spans="1:26" ht="15" customHeight="1">
      <c r="A19" s="206">
        <v>12</v>
      </c>
      <c r="B19" s="288" t="s">
        <v>96</v>
      </c>
      <c r="C19" s="290" t="s">
        <v>81</v>
      </c>
      <c r="D19" s="291" t="s">
        <v>118</v>
      </c>
      <c r="E19" s="87" t="s">
        <v>78</v>
      </c>
      <c r="F19" s="205" t="s">
        <v>82</v>
      </c>
      <c r="G19" s="162">
        <v>28</v>
      </c>
      <c r="H19" s="81">
        <v>3</v>
      </c>
      <c r="I19" s="208">
        <v>31</v>
      </c>
      <c r="J19" s="162">
        <v>34</v>
      </c>
      <c r="K19" s="81">
        <v>2</v>
      </c>
      <c r="L19" s="208">
        <v>36</v>
      </c>
      <c r="M19" s="162">
        <v>7</v>
      </c>
      <c r="N19" s="81">
        <v>3</v>
      </c>
      <c r="O19" s="208">
        <v>10</v>
      </c>
      <c r="P19" s="162">
        <v>11</v>
      </c>
      <c r="Q19" s="81">
        <v>0</v>
      </c>
      <c r="R19" s="208">
        <v>11</v>
      </c>
      <c r="S19" s="162">
        <v>27</v>
      </c>
      <c r="T19" s="81">
        <v>0</v>
      </c>
      <c r="U19" s="209">
        <v>27</v>
      </c>
      <c r="V19" s="204">
        <f t="shared" si="1"/>
        <v>107</v>
      </c>
      <c r="W19" s="81">
        <f t="shared" si="2"/>
        <v>8</v>
      </c>
      <c r="X19" s="209">
        <f t="shared" si="3"/>
        <v>115</v>
      </c>
      <c r="Y19" s="19"/>
      <c r="Z19" s="29"/>
    </row>
    <row r="20" spans="1:26" ht="12.75">
      <c r="A20" s="419">
        <v>13</v>
      </c>
      <c r="B20" s="206" t="s">
        <v>97</v>
      </c>
      <c r="C20" s="87" t="s">
        <v>119</v>
      </c>
      <c r="D20" s="205" t="s">
        <v>120</v>
      </c>
      <c r="E20" s="87" t="s">
        <v>3</v>
      </c>
      <c r="F20" s="205" t="s">
        <v>136</v>
      </c>
      <c r="G20" s="162">
        <v>9</v>
      </c>
      <c r="H20" s="81">
        <v>0</v>
      </c>
      <c r="I20" s="208">
        <v>9</v>
      </c>
      <c r="J20" s="162">
        <v>9</v>
      </c>
      <c r="K20" s="81">
        <v>1</v>
      </c>
      <c r="L20" s="208">
        <v>10</v>
      </c>
      <c r="M20" s="651" t="s">
        <v>15</v>
      </c>
      <c r="N20" s="652"/>
      <c r="O20" s="653"/>
      <c r="P20" s="162">
        <v>6</v>
      </c>
      <c r="Q20" s="81">
        <v>0</v>
      </c>
      <c r="R20" s="208">
        <v>6</v>
      </c>
      <c r="S20" s="162">
        <v>13</v>
      </c>
      <c r="T20" s="81">
        <v>0</v>
      </c>
      <c r="U20" s="209">
        <v>13</v>
      </c>
      <c r="V20" s="204">
        <f>S20+P20+J20+G20</f>
        <v>37</v>
      </c>
      <c r="W20" s="81">
        <f t="shared" si="2"/>
        <v>1</v>
      </c>
      <c r="X20" s="209">
        <f t="shared" si="3"/>
        <v>38</v>
      </c>
      <c r="Y20" s="19"/>
      <c r="Z20" s="29"/>
    </row>
    <row r="21" spans="1:26" s="60" customFormat="1" ht="12.75">
      <c r="A21" s="206">
        <v>14</v>
      </c>
      <c r="B21" s="288" t="s">
        <v>98</v>
      </c>
      <c r="C21" s="290" t="s">
        <v>77</v>
      </c>
      <c r="D21" s="291" t="s">
        <v>121</v>
      </c>
      <c r="E21" s="290" t="s">
        <v>78</v>
      </c>
      <c r="F21" s="205" t="s">
        <v>79</v>
      </c>
      <c r="G21" s="162">
        <v>21</v>
      </c>
      <c r="H21" s="81">
        <v>1</v>
      </c>
      <c r="I21" s="208">
        <v>22</v>
      </c>
      <c r="J21" s="162">
        <v>27</v>
      </c>
      <c r="K21" s="81">
        <v>0</v>
      </c>
      <c r="L21" s="208">
        <v>27</v>
      </c>
      <c r="M21" s="162">
        <v>7</v>
      </c>
      <c r="N21" s="81">
        <v>6</v>
      </c>
      <c r="O21" s="208">
        <v>13</v>
      </c>
      <c r="P21" s="162">
        <v>7</v>
      </c>
      <c r="Q21" s="81">
        <v>0</v>
      </c>
      <c r="R21" s="208">
        <v>7</v>
      </c>
      <c r="S21" s="162">
        <v>13</v>
      </c>
      <c r="T21" s="81">
        <v>3</v>
      </c>
      <c r="U21" s="209">
        <v>16</v>
      </c>
      <c r="V21" s="204">
        <f t="shared" si="1"/>
        <v>75</v>
      </c>
      <c r="W21" s="81">
        <f t="shared" si="2"/>
        <v>10</v>
      </c>
      <c r="X21" s="209">
        <f t="shared" si="3"/>
        <v>85</v>
      </c>
      <c r="Y21" s="377"/>
      <c r="Z21" s="378"/>
    </row>
    <row r="22" spans="1:26" ht="12.75">
      <c r="A22" s="232">
        <v>15</v>
      </c>
      <c r="B22" s="231" t="s">
        <v>99</v>
      </c>
      <c r="C22" s="241" t="s">
        <v>122</v>
      </c>
      <c r="D22" s="242" t="s">
        <v>38</v>
      </c>
      <c r="E22" s="241" t="s">
        <v>7</v>
      </c>
      <c r="F22" s="284" t="s">
        <v>59</v>
      </c>
      <c r="G22" s="233"/>
      <c r="H22" s="234"/>
      <c r="I22" s="235"/>
      <c r="J22" s="233"/>
      <c r="K22" s="234"/>
      <c r="L22" s="235"/>
      <c r="M22" s="236"/>
      <c r="N22" s="237"/>
      <c r="O22" s="238"/>
      <c r="P22" s="233"/>
      <c r="Q22" s="234"/>
      <c r="R22" s="235"/>
      <c r="S22" s="233"/>
      <c r="T22" s="234"/>
      <c r="U22" s="239"/>
      <c r="V22" s="240">
        <f t="shared" si="1"/>
        <v>0</v>
      </c>
      <c r="W22" s="234">
        <f t="shared" si="2"/>
        <v>0</v>
      </c>
      <c r="X22" s="239">
        <f t="shared" si="3"/>
        <v>0</v>
      </c>
      <c r="Y22" s="5"/>
      <c r="Z22" s="29"/>
    </row>
    <row r="23" spans="1:26" ht="12.75">
      <c r="A23" s="232">
        <v>16</v>
      </c>
      <c r="B23" s="231" t="s">
        <v>100</v>
      </c>
      <c r="C23" s="241" t="s">
        <v>72</v>
      </c>
      <c r="D23" s="242" t="s">
        <v>38</v>
      </c>
      <c r="E23" s="241" t="s">
        <v>7</v>
      </c>
      <c r="F23" s="284" t="s">
        <v>137</v>
      </c>
      <c r="G23" s="233"/>
      <c r="H23" s="234"/>
      <c r="I23" s="235"/>
      <c r="J23" s="233"/>
      <c r="K23" s="234"/>
      <c r="L23" s="235"/>
      <c r="M23" s="233"/>
      <c r="N23" s="234"/>
      <c r="O23" s="235"/>
      <c r="P23" s="233"/>
      <c r="Q23" s="234"/>
      <c r="R23" s="235"/>
      <c r="S23" s="233"/>
      <c r="T23" s="234"/>
      <c r="U23" s="239"/>
      <c r="V23" s="240">
        <f t="shared" si="1"/>
        <v>0</v>
      </c>
      <c r="W23" s="234">
        <f t="shared" si="2"/>
        <v>0</v>
      </c>
      <c r="X23" s="239">
        <f t="shared" si="3"/>
        <v>0</v>
      </c>
      <c r="Y23" s="5"/>
      <c r="Z23" s="29"/>
    </row>
    <row r="24" spans="1:26" s="33" customFormat="1" ht="12.75">
      <c r="A24" s="206">
        <v>17</v>
      </c>
      <c r="B24" s="206" t="s">
        <v>101</v>
      </c>
      <c r="C24" s="418" t="s">
        <v>123</v>
      </c>
      <c r="D24" s="421" t="s">
        <v>124</v>
      </c>
      <c r="E24" s="87" t="s">
        <v>1</v>
      </c>
      <c r="F24" s="420" t="s">
        <v>138</v>
      </c>
      <c r="G24" s="162">
        <v>31</v>
      </c>
      <c r="H24" s="81">
        <v>4</v>
      </c>
      <c r="I24" s="208">
        <v>35</v>
      </c>
      <c r="J24" s="162">
        <v>39</v>
      </c>
      <c r="K24" s="81">
        <v>0</v>
      </c>
      <c r="L24" s="208">
        <v>39</v>
      </c>
      <c r="M24" s="162">
        <v>13</v>
      </c>
      <c r="N24" s="81">
        <v>2</v>
      </c>
      <c r="O24" s="208">
        <v>15</v>
      </c>
      <c r="P24" s="162">
        <v>15</v>
      </c>
      <c r="Q24" s="81">
        <v>3</v>
      </c>
      <c r="R24" s="208">
        <v>18</v>
      </c>
      <c r="S24" s="162">
        <v>29</v>
      </c>
      <c r="T24" s="81">
        <v>1</v>
      </c>
      <c r="U24" s="209">
        <v>30</v>
      </c>
      <c r="V24" s="204">
        <f t="shared" si="1"/>
        <v>127</v>
      </c>
      <c r="W24" s="81">
        <f t="shared" si="2"/>
        <v>10</v>
      </c>
      <c r="X24" s="209">
        <f t="shared" si="3"/>
        <v>137</v>
      </c>
      <c r="Y24" s="35"/>
      <c r="Z24" s="378"/>
    </row>
    <row r="25" spans="1:26" ht="12.75">
      <c r="A25" s="232">
        <v>18</v>
      </c>
      <c r="B25" s="231" t="s">
        <v>102</v>
      </c>
      <c r="C25" s="241" t="s">
        <v>39</v>
      </c>
      <c r="D25" s="242" t="s">
        <v>38</v>
      </c>
      <c r="E25" s="241" t="s">
        <v>5</v>
      </c>
      <c r="F25" s="284" t="s">
        <v>139</v>
      </c>
      <c r="G25" s="233"/>
      <c r="H25" s="234"/>
      <c r="I25" s="235"/>
      <c r="J25" s="233"/>
      <c r="K25" s="234"/>
      <c r="L25" s="235"/>
      <c r="M25" s="233"/>
      <c r="N25" s="234"/>
      <c r="O25" s="235"/>
      <c r="P25" s="233"/>
      <c r="Q25" s="234"/>
      <c r="R25" s="235"/>
      <c r="S25" s="233"/>
      <c r="T25" s="234"/>
      <c r="U25" s="239"/>
      <c r="V25" s="240">
        <f t="shared" si="1"/>
        <v>0</v>
      </c>
      <c r="W25" s="234">
        <f t="shared" si="2"/>
        <v>0</v>
      </c>
      <c r="X25" s="239">
        <f t="shared" si="3"/>
        <v>0</v>
      </c>
      <c r="Y25" s="5"/>
      <c r="Z25" s="29"/>
    </row>
    <row r="26" spans="1:26" ht="12.75">
      <c r="A26" s="206">
        <v>19</v>
      </c>
      <c r="B26" s="206" t="s">
        <v>103</v>
      </c>
      <c r="C26" s="87" t="s">
        <v>125</v>
      </c>
      <c r="D26" s="205" t="s">
        <v>126</v>
      </c>
      <c r="E26" s="87" t="s">
        <v>41</v>
      </c>
      <c r="F26" s="205" t="s">
        <v>41</v>
      </c>
      <c r="G26" s="162">
        <v>17</v>
      </c>
      <c r="H26" s="81">
        <v>0</v>
      </c>
      <c r="I26" s="208">
        <v>17</v>
      </c>
      <c r="J26" s="162">
        <v>20</v>
      </c>
      <c r="K26" s="81">
        <v>0</v>
      </c>
      <c r="L26" s="208">
        <v>20</v>
      </c>
      <c r="M26" s="459">
        <v>3</v>
      </c>
      <c r="N26" s="460">
        <v>0</v>
      </c>
      <c r="O26" s="452">
        <v>3</v>
      </c>
      <c r="P26" s="459">
        <v>2</v>
      </c>
      <c r="Q26" s="460">
        <v>0</v>
      </c>
      <c r="R26" s="452">
        <v>2</v>
      </c>
      <c r="S26" s="162">
        <v>19</v>
      </c>
      <c r="T26" s="81">
        <v>0</v>
      </c>
      <c r="U26" s="209">
        <v>19</v>
      </c>
      <c r="V26" s="204">
        <f t="shared" si="1"/>
        <v>61</v>
      </c>
      <c r="W26" s="81">
        <f t="shared" si="2"/>
        <v>0</v>
      </c>
      <c r="X26" s="209">
        <f t="shared" si="3"/>
        <v>61</v>
      </c>
      <c r="Y26" s="5"/>
      <c r="Z26" s="29"/>
    </row>
    <row r="27" spans="1:26" ht="12.75">
      <c r="A27" s="232">
        <v>20</v>
      </c>
      <c r="B27" s="289" t="s">
        <v>104</v>
      </c>
      <c r="C27" s="229" t="s">
        <v>127</v>
      </c>
      <c r="D27" s="230" t="s">
        <v>128</v>
      </c>
      <c r="E27" s="241" t="s">
        <v>7</v>
      </c>
      <c r="F27" s="284" t="s">
        <v>140</v>
      </c>
      <c r="G27" s="233"/>
      <c r="H27" s="234"/>
      <c r="I27" s="235"/>
      <c r="J27" s="233"/>
      <c r="K27" s="234"/>
      <c r="L27" s="235"/>
      <c r="M27" s="233"/>
      <c r="N27" s="234"/>
      <c r="O27" s="235"/>
      <c r="P27" s="233"/>
      <c r="Q27" s="234"/>
      <c r="R27" s="235"/>
      <c r="S27" s="233"/>
      <c r="T27" s="234"/>
      <c r="U27" s="239"/>
      <c r="V27" s="240">
        <f t="shared" si="1"/>
        <v>0</v>
      </c>
      <c r="W27" s="234">
        <f t="shared" si="2"/>
        <v>0</v>
      </c>
      <c r="X27" s="239">
        <f t="shared" si="3"/>
        <v>0</v>
      </c>
      <c r="Y27" s="5"/>
      <c r="Z27" s="29"/>
    </row>
    <row r="28" spans="1:26" ht="12.75">
      <c r="A28" s="207">
        <v>21</v>
      </c>
      <c r="B28" s="206" t="s">
        <v>105</v>
      </c>
      <c r="C28" s="664" t="s">
        <v>129</v>
      </c>
      <c r="D28" s="205" t="s">
        <v>130</v>
      </c>
      <c r="E28" s="87" t="s">
        <v>3</v>
      </c>
      <c r="F28" s="665" t="s">
        <v>141</v>
      </c>
      <c r="G28" s="651" t="s">
        <v>15</v>
      </c>
      <c r="H28" s="652"/>
      <c r="I28" s="653"/>
      <c r="J28" s="651" t="s">
        <v>15</v>
      </c>
      <c r="K28" s="652"/>
      <c r="L28" s="653"/>
      <c r="M28" s="661">
        <v>2</v>
      </c>
      <c r="N28" s="662">
        <v>0</v>
      </c>
      <c r="O28" s="663">
        <v>2</v>
      </c>
      <c r="P28" s="661">
        <v>1</v>
      </c>
      <c r="Q28" s="662">
        <v>1</v>
      </c>
      <c r="R28" s="663">
        <v>2</v>
      </c>
      <c r="S28" s="651" t="s">
        <v>15</v>
      </c>
      <c r="T28" s="652"/>
      <c r="U28" s="653"/>
      <c r="V28" s="54">
        <v>3</v>
      </c>
      <c r="W28" s="42">
        <f t="shared" si="2"/>
        <v>1</v>
      </c>
      <c r="X28" s="53">
        <f t="shared" si="3"/>
        <v>4</v>
      </c>
      <c r="Y28" s="5"/>
      <c r="Z28" s="29"/>
    </row>
    <row r="29" spans="1:26" ht="13.5" thickBot="1">
      <c r="A29" s="640">
        <v>22</v>
      </c>
      <c r="B29" s="640" t="s">
        <v>106</v>
      </c>
      <c r="C29" s="641" t="s">
        <v>131</v>
      </c>
      <c r="D29" s="642" t="s">
        <v>60</v>
      </c>
      <c r="E29" s="641" t="s">
        <v>34</v>
      </c>
      <c r="F29" s="647" t="s">
        <v>40</v>
      </c>
      <c r="G29" s="313">
        <v>38</v>
      </c>
      <c r="H29" s="247">
        <v>3</v>
      </c>
      <c r="I29" s="643">
        <v>41</v>
      </c>
      <c r="J29" s="313">
        <v>52</v>
      </c>
      <c r="K29" s="247">
        <v>1</v>
      </c>
      <c r="L29" s="643">
        <v>53</v>
      </c>
      <c r="M29" s="313">
        <v>5</v>
      </c>
      <c r="N29" s="247">
        <v>2</v>
      </c>
      <c r="O29" s="643">
        <v>7</v>
      </c>
      <c r="P29" s="313">
        <v>6</v>
      </c>
      <c r="Q29" s="247">
        <v>0</v>
      </c>
      <c r="R29" s="643">
        <v>6</v>
      </c>
      <c r="S29" s="313">
        <v>41</v>
      </c>
      <c r="T29" s="247">
        <v>3</v>
      </c>
      <c r="U29" s="644">
        <v>44</v>
      </c>
      <c r="V29" s="645">
        <f>S29+P29+M29+J29+G29</f>
        <v>142</v>
      </c>
      <c r="W29" s="627">
        <f t="shared" si="2"/>
        <v>9</v>
      </c>
      <c r="X29" s="646">
        <f t="shared" si="3"/>
        <v>151</v>
      </c>
      <c r="Y29" s="5"/>
      <c r="Z29" s="29"/>
    </row>
    <row r="30" spans="1:24" s="2" customFormat="1" ht="15.75" thickBot="1">
      <c r="A30" s="110"/>
      <c r="B30" s="285"/>
      <c r="C30" s="286" t="s">
        <v>33</v>
      </c>
      <c r="D30" s="286"/>
      <c r="E30" s="286"/>
      <c r="F30" s="109"/>
      <c r="G30" s="55">
        <f>SUM(G8:G29)</f>
        <v>218</v>
      </c>
      <c r="H30" s="55">
        <f aca="true" t="shared" si="4" ref="H30:W30">SUM(H8:H29)</f>
        <v>23</v>
      </c>
      <c r="I30" s="55">
        <f t="shared" si="4"/>
        <v>241</v>
      </c>
      <c r="J30" s="55">
        <f t="shared" si="4"/>
        <v>291</v>
      </c>
      <c r="K30" s="55">
        <f t="shared" si="4"/>
        <v>6</v>
      </c>
      <c r="L30" s="55">
        <f t="shared" si="4"/>
        <v>297</v>
      </c>
      <c r="M30" s="55">
        <f t="shared" si="4"/>
        <v>54</v>
      </c>
      <c r="N30" s="55">
        <f t="shared" si="4"/>
        <v>18</v>
      </c>
      <c r="O30" s="55">
        <f t="shared" si="4"/>
        <v>72</v>
      </c>
      <c r="P30" s="55">
        <f t="shared" si="4"/>
        <v>84</v>
      </c>
      <c r="Q30" s="55">
        <f t="shared" si="4"/>
        <v>5</v>
      </c>
      <c r="R30" s="55">
        <f t="shared" si="4"/>
        <v>89</v>
      </c>
      <c r="S30" s="55">
        <f t="shared" si="4"/>
        <v>208</v>
      </c>
      <c r="T30" s="55">
        <f t="shared" si="4"/>
        <v>21</v>
      </c>
      <c r="U30" s="55">
        <f t="shared" si="4"/>
        <v>248</v>
      </c>
      <c r="V30" s="648">
        <f t="shared" si="4"/>
        <v>855</v>
      </c>
      <c r="W30" s="648">
        <f t="shared" si="4"/>
        <v>73</v>
      </c>
      <c r="X30" s="649">
        <f>SUM(X8:X29)</f>
        <v>947</v>
      </c>
    </row>
    <row r="31" spans="1:24" ht="12.75">
      <c r="A31" s="22"/>
      <c r="B31" s="22"/>
      <c r="C31" s="24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4"/>
      <c r="W31" s="24"/>
      <c r="X31" s="24"/>
    </row>
    <row r="32" spans="2:17" ht="12.75">
      <c r="B32" s="7" t="s">
        <v>404</v>
      </c>
      <c r="K32" s="28"/>
      <c r="O32" s="96"/>
      <c r="P32" s="28"/>
      <c r="Q32" s="28"/>
    </row>
    <row r="33" spans="4:15" ht="12" customHeight="1">
      <c r="D33" s="73" t="s">
        <v>73</v>
      </c>
      <c r="K33" s="3"/>
      <c r="L33" s="94"/>
      <c r="M33" s="95" t="s">
        <v>74</v>
      </c>
      <c r="N33" s="96"/>
      <c r="O33" s="96"/>
    </row>
    <row r="34" spans="4:14" ht="23.25" customHeight="1">
      <c r="D34" s="28" t="s">
        <v>35</v>
      </c>
      <c r="L34" s="96" t="s">
        <v>75</v>
      </c>
      <c r="M34" s="96"/>
      <c r="N34" s="96"/>
    </row>
    <row r="37" spans="22:24" ht="12.75">
      <c r="V37"/>
      <c r="W37"/>
      <c r="X37"/>
    </row>
    <row r="38" spans="22:24" ht="12.75">
      <c r="V38"/>
      <c r="W38"/>
      <c r="X38"/>
    </row>
    <row r="39" spans="22:24" ht="12.75">
      <c r="V39"/>
      <c r="W39"/>
      <c r="X39"/>
    </row>
    <row r="40" spans="22:24" ht="12.75">
      <c r="V40"/>
      <c r="W40"/>
      <c r="X40"/>
    </row>
  </sheetData>
  <sheetProtection/>
  <mergeCells count="9">
    <mergeCell ref="G28:I28"/>
    <mergeCell ref="J28:L28"/>
    <mergeCell ref="S28:U28"/>
    <mergeCell ref="B4:W4"/>
    <mergeCell ref="M13:O13"/>
    <mergeCell ref="M17:O17"/>
    <mergeCell ref="M20:O20"/>
    <mergeCell ref="M8:O8"/>
    <mergeCell ref="P8:R8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7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V12" sqref="V12"/>
    </sheetView>
  </sheetViews>
  <sheetFormatPr defaultColWidth="9.140625" defaultRowHeight="12.75"/>
  <cols>
    <col min="1" max="1" width="5.00390625" style="34" customWidth="1"/>
    <col min="2" max="2" width="26.28125" style="33" customWidth="1"/>
    <col min="3" max="3" width="7.57421875" style="34" customWidth="1"/>
    <col min="4" max="5" width="5.421875" style="2" customWidth="1"/>
    <col min="6" max="6" width="7.28125" style="34" customWidth="1"/>
    <col min="7" max="7" width="5.00390625" style="38" customWidth="1"/>
    <col min="8" max="8" width="4.7109375" style="41" customWidth="1"/>
    <col min="9" max="9" width="5.00390625" style="38" customWidth="1"/>
    <col min="10" max="10" width="4.7109375" style="41" customWidth="1"/>
    <col min="11" max="11" width="5.00390625" style="38" customWidth="1"/>
    <col min="12" max="14" width="5.00390625" style="36" customWidth="1"/>
    <col min="15" max="16" width="5.00390625" style="67" customWidth="1"/>
    <col min="17" max="18" width="5.00390625" style="36" customWidth="1"/>
    <col min="19" max="19" width="0.42578125" style="36" customWidth="1"/>
    <col min="20" max="20" width="5.00390625" style="36" customWidth="1"/>
  </cols>
  <sheetData>
    <row r="2" spans="1:20" ht="15" customHeight="1">
      <c r="A2" s="657" t="s">
        <v>68</v>
      </c>
      <c r="B2" s="657"/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  <c r="O2" s="657"/>
      <c r="P2" s="657"/>
      <c r="Q2" s="657"/>
      <c r="R2" s="657"/>
      <c r="S2" s="657"/>
      <c r="T2" s="657"/>
    </row>
    <row r="3" spans="1:20" s="60" customFormat="1" ht="12.75">
      <c r="A3" s="658" t="s">
        <v>406</v>
      </c>
      <c r="B3" s="658"/>
      <c r="C3" s="658"/>
      <c r="D3" s="658"/>
      <c r="E3" s="658"/>
      <c r="F3" s="658"/>
      <c r="G3" s="658"/>
      <c r="H3" s="658"/>
      <c r="I3" s="658"/>
      <c r="J3" s="658"/>
      <c r="K3" s="658"/>
      <c r="L3" s="658"/>
      <c r="M3" s="658"/>
      <c r="N3" s="658"/>
      <c r="O3" s="658"/>
      <c r="P3" s="658"/>
      <c r="Q3" s="658"/>
      <c r="R3" s="658"/>
      <c r="S3" s="658"/>
      <c r="T3" s="658"/>
    </row>
    <row r="4" spans="15:16" ht="13.5" thickBot="1">
      <c r="O4" s="68"/>
      <c r="P4" s="68"/>
    </row>
    <row r="5" spans="1:20" ht="12.75">
      <c r="A5" s="63"/>
      <c r="B5" s="39" t="s">
        <v>52</v>
      </c>
      <c r="C5" s="57"/>
      <c r="D5" s="58" t="s">
        <v>37</v>
      </c>
      <c r="E5" s="74"/>
      <c r="F5" s="574"/>
      <c r="G5" s="311" t="s">
        <v>76</v>
      </c>
      <c r="H5" s="243" t="s">
        <v>84</v>
      </c>
      <c r="I5" s="244" t="s">
        <v>53</v>
      </c>
      <c r="J5" s="244" t="s">
        <v>136</v>
      </c>
      <c r="K5" s="98" t="s">
        <v>141</v>
      </c>
      <c r="L5" s="249" t="s">
        <v>44</v>
      </c>
      <c r="M5" s="450" t="s">
        <v>41</v>
      </c>
      <c r="N5" s="243" t="s">
        <v>133</v>
      </c>
      <c r="O5" s="243" t="s">
        <v>31</v>
      </c>
      <c r="P5" s="323" t="s">
        <v>82</v>
      </c>
      <c r="Q5" s="323" t="s">
        <v>79</v>
      </c>
      <c r="R5" s="383" t="s">
        <v>138</v>
      </c>
      <c r="S5" s="98" t="s">
        <v>139</v>
      </c>
      <c r="T5" s="481" t="s">
        <v>40</v>
      </c>
    </row>
    <row r="6" spans="1:20" ht="13.5" thickBot="1">
      <c r="A6" s="64"/>
      <c r="B6" s="40" t="s">
        <v>12</v>
      </c>
      <c r="C6" s="45"/>
      <c r="D6" s="654" t="s">
        <v>403</v>
      </c>
      <c r="E6" s="655"/>
      <c r="F6" s="656"/>
      <c r="G6" s="312" t="s">
        <v>3</v>
      </c>
      <c r="H6" s="245" t="s">
        <v>3</v>
      </c>
      <c r="I6" s="246" t="s">
        <v>3</v>
      </c>
      <c r="J6" s="299" t="s">
        <v>3</v>
      </c>
      <c r="K6" s="114" t="s">
        <v>3</v>
      </c>
      <c r="L6" s="250" t="s">
        <v>41</v>
      </c>
      <c r="M6" s="250" t="s">
        <v>41</v>
      </c>
      <c r="N6" s="245" t="s">
        <v>6</v>
      </c>
      <c r="O6" s="245" t="s">
        <v>2</v>
      </c>
      <c r="P6" s="324" t="s">
        <v>78</v>
      </c>
      <c r="Q6" s="338" t="s">
        <v>78</v>
      </c>
      <c r="R6" s="245" t="s">
        <v>1</v>
      </c>
      <c r="S6" s="114" t="s">
        <v>5</v>
      </c>
      <c r="T6" s="479" t="s">
        <v>34</v>
      </c>
    </row>
    <row r="7" spans="1:20" ht="13.5" thickBot="1">
      <c r="A7" s="166" t="s">
        <v>11</v>
      </c>
      <c r="B7" s="167" t="s">
        <v>67</v>
      </c>
      <c r="C7" s="167" t="s">
        <v>47</v>
      </c>
      <c r="D7" s="139" t="s">
        <v>4</v>
      </c>
      <c r="E7" s="168" t="s">
        <v>66</v>
      </c>
      <c r="F7" s="165" t="s">
        <v>10</v>
      </c>
      <c r="G7" s="626">
        <v>1</v>
      </c>
      <c r="H7" s="627">
        <v>10</v>
      </c>
      <c r="I7" s="628">
        <v>6</v>
      </c>
      <c r="J7" s="628">
        <v>13</v>
      </c>
      <c r="K7" s="354">
        <v>21</v>
      </c>
      <c r="L7" s="425">
        <v>2</v>
      </c>
      <c r="M7" s="425">
        <v>19</v>
      </c>
      <c r="N7" s="629">
        <v>5</v>
      </c>
      <c r="O7" s="629">
        <v>8</v>
      </c>
      <c r="P7" s="398">
        <v>12</v>
      </c>
      <c r="Q7" s="398">
        <v>14</v>
      </c>
      <c r="R7" s="629">
        <v>17</v>
      </c>
      <c r="S7" s="397">
        <v>18</v>
      </c>
      <c r="T7" s="622">
        <v>22</v>
      </c>
    </row>
    <row r="8" spans="1:20" s="33" customFormat="1" ht="12.75">
      <c r="A8" s="227">
        <v>1</v>
      </c>
      <c r="B8" s="639" t="s">
        <v>255</v>
      </c>
      <c r="C8" s="636">
        <v>113109</v>
      </c>
      <c r="D8" s="632" t="s">
        <v>9</v>
      </c>
      <c r="E8" s="511" t="s">
        <v>64</v>
      </c>
      <c r="F8" s="638">
        <f>T8+R8+P8</f>
        <v>313</v>
      </c>
      <c r="G8" s="599"/>
      <c r="H8" s="161"/>
      <c r="I8" s="630"/>
      <c r="J8" s="515"/>
      <c r="K8" s="142"/>
      <c r="L8" s="141"/>
      <c r="M8" s="141">
        <v>69</v>
      </c>
      <c r="N8" s="142"/>
      <c r="O8" s="143"/>
      <c r="P8" s="521">
        <v>89</v>
      </c>
      <c r="Q8" s="520">
        <v>83</v>
      </c>
      <c r="R8" s="143">
        <v>111</v>
      </c>
      <c r="S8" s="143"/>
      <c r="T8" s="510">
        <v>113</v>
      </c>
    </row>
    <row r="9" spans="1:20" s="33" customFormat="1" ht="12.75">
      <c r="A9" s="228">
        <v>2</v>
      </c>
      <c r="B9" s="427" t="s">
        <v>166</v>
      </c>
      <c r="C9" s="428">
        <v>70787</v>
      </c>
      <c r="D9" s="429" t="s">
        <v>78</v>
      </c>
      <c r="E9" s="430" t="s">
        <v>64</v>
      </c>
      <c r="F9" s="379">
        <f>T9+Q9+N9</f>
        <v>311</v>
      </c>
      <c r="G9" s="101"/>
      <c r="H9" s="156"/>
      <c r="I9" s="91"/>
      <c r="J9" s="123"/>
      <c r="K9" s="48"/>
      <c r="L9" s="130"/>
      <c r="M9" s="130"/>
      <c r="N9" s="37">
        <v>82</v>
      </c>
      <c r="O9" s="47"/>
      <c r="P9" s="330"/>
      <c r="Q9" s="326">
        <v>113</v>
      </c>
      <c r="R9" s="47">
        <v>55</v>
      </c>
      <c r="S9" s="47"/>
      <c r="T9" s="188">
        <v>116</v>
      </c>
    </row>
    <row r="10" spans="1:20" s="33" customFormat="1" ht="12.75">
      <c r="A10" s="426">
        <v>3</v>
      </c>
      <c r="B10" s="451" t="s">
        <v>328</v>
      </c>
      <c r="C10" s="438">
        <v>102184</v>
      </c>
      <c r="D10" s="429" t="s">
        <v>9</v>
      </c>
      <c r="E10" s="430" t="s">
        <v>54</v>
      </c>
      <c r="F10" s="379">
        <f>M10+Q10+R10</f>
        <v>305.3983488211952</v>
      </c>
      <c r="G10" s="180"/>
      <c r="H10" s="151"/>
      <c r="I10" s="127"/>
      <c r="J10" s="122"/>
      <c r="K10" s="48"/>
      <c r="L10" s="130"/>
      <c r="M10" s="130">
        <v>112</v>
      </c>
      <c r="N10" s="48"/>
      <c r="O10" s="47"/>
      <c r="P10" s="328"/>
      <c r="Q10" s="328">
        <v>87.3983488211952</v>
      </c>
      <c r="R10" s="47">
        <v>106</v>
      </c>
      <c r="S10" s="47"/>
      <c r="T10" s="188"/>
    </row>
    <row r="11" spans="1:20" s="33" customFormat="1" ht="12.75">
      <c r="A11" s="146">
        <v>4</v>
      </c>
      <c r="B11" s="276" t="s">
        <v>176</v>
      </c>
      <c r="C11" s="191">
        <v>16180</v>
      </c>
      <c r="D11" s="101" t="s">
        <v>41</v>
      </c>
      <c r="E11" s="102" t="s">
        <v>64</v>
      </c>
      <c r="F11" s="379">
        <f>L11+Q11+R11</f>
        <v>271</v>
      </c>
      <c r="G11" s="529"/>
      <c r="H11" s="48"/>
      <c r="I11" s="126"/>
      <c r="J11" s="125"/>
      <c r="K11" s="48"/>
      <c r="L11" s="130">
        <v>96</v>
      </c>
      <c r="M11" s="130">
        <v>87</v>
      </c>
      <c r="N11" s="37">
        <v>27</v>
      </c>
      <c r="O11" s="47"/>
      <c r="P11" s="326">
        <v>68</v>
      </c>
      <c r="Q11" s="326">
        <v>90</v>
      </c>
      <c r="R11" s="47">
        <v>85</v>
      </c>
      <c r="S11" s="47"/>
      <c r="T11" s="188">
        <v>85</v>
      </c>
    </row>
    <row r="12" spans="1:20" s="33" customFormat="1" ht="12.75">
      <c r="A12" s="146">
        <v>5</v>
      </c>
      <c r="B12" s="482" t="s">
        <v>366</v>
      </c>
      <c r="C12" s="255">
        <v>24587</v>
      </c>
      <c r="D12" s="262" t="s">
        <v>78</v>
      </c>
      <c r="E12" s="102" t="s">
        <v>64</v>
      </c>
      <c r="F12" s="379">
        <f>P12+N12+R12</f>
        <v>252</v>
      </c>
      <c r="G12" s="526"/>
      <c r="H12" s="151"/>
      <c r="I12" s="127"/>
      <c r="J12" s="122"/>
      <c r="K12" s="48"/>
      <c r="L12" s="130"/>
      <c r="M12" s="130"/>
      <c r="N12" s="48">
        <v>62</v>
      </c>
      <c r="O12" s="47"/>
      <c r="P12" s="327">
        <v>103</v>
      </c>
      <c r="Q12" s="326">
        <v>52</v>
      </c>
      <c r="R12" s="47">
        <v>87</v>
      </c>
      <c r="S12" s="47"/>
      <c r="T12" s="188">
        <v>59</v>
      </c>
    </row>
    <row r="13" spans="1:20" s="33" customFormat="1" ht="12.75">
      <c r="A13" s="146">
        <v>6</v>
      </c>
      <c r="B13" s="276" t="s">
        <v>179</v>
      </c>
      <c r="C13" s="191">
        <v>54112</v>
      </c>
      <c r="D13" s="101" t="s">
        <v>6</v>
      </c>
      <c r="E13" s="102" t="s">
        <v>64</v>
      </c>
      <c r="F13" s="379">
        <f>T13+R13+P13</f>
        <v>245</v>
      </c>
      <c r="G13" s="529"/>
      <c r="H13" s="48"/>
      <c r="I13" s="126"/>
      <c r="J13" s="125"/>
      <c r="K13" s="47"/>
      <c r="L13" s="132"/>
      <c r="M13" s="132"/>
      <c r="N13" s="37">
        <v>18</v>
      </c>
      <c r="O13" s="47"/>
      <c r="P13" s="326">
        <v>95</v>
      </c>
      <c r="Q13" s="326"/>
      <c r="R13" s="47">
        <v>60</v>
      </c>
      <c r="S13" s="47"/>
      <c r="T13" s="188">
        <v>90</v>
      </c>
    </row>
    <row r="14" spans="1:20" s="33" customFormat="1" ht="12.75">
      <c r="A14" s="146">
        <v>7</v>
      </c>
      <c r="B14" s="279" t="s">
        <v>165</v>
      </c>
      <c r="C14" s="191">
        <v>24594</v>
      </c>
      <c r="D14" s="101" t="s">
        <v>78</v>
      </c>
      <c r="E14" s="102" t="s">
        <v>64</v>
      </c>
      <c r="F14" s="379">
        <f>N14+P14+T14</f>
        <v>243</v>
      </c>
      <c r="G14" s="527"/>
      <c r="H14" s="156"/>
      <c r="I14" s="91"/>
      <c r="J14" s="123"/>
      <c r="K14" s="48"/>
      <c r="L14" s="130"/>
      <c r="M14" s="130"/>
      <c r="N14" s="37">
        <v>85</v>
      </c>
      <c r="O14" s="47"/>
      <c r="P14" s="326">
        <v>87</v>
      </c>
      <c r="Q14" s="326">
        <v>23</v>
      </c>
      <c r="R14" s="47"/>
      <c r="S14" s="47"/>
      <c r="T14" s="188">
        <v>71</v>
      </c>
    </row>
    <row r="15" spans="1:20" s="33" customFormat="1" ht="12.75">
      <c r="A15" s="146">
        <v>8</v>
      </c>
      <c r="B15" s="276" t="s">
        <v>167</v>
      </c>
      <c r="C15" s="191">
        <v>16078</v>
      </c>
      <c r="D15" s="101" t="s">
        <v>41</v>
      </c>
      <c r="E15" s="102" t="s">
        <v>64</v>
      </c>
      <c r="F15" s="379">
        <f>G15+H15+K15+L15+P15+I15+J15+M15+N15+O15+Q15+R15+S15+T15-M15</f>
        <v>240</v>
      </c>
      <c r="G15" s="101"/>
      <c r="H15" s="156"/>
      <c r="I15" s="91"/>
      <c r="J15" s="123"/>
      <c r="K15" s="48"/>
      <c r="L15" s="130">
        <v>64</v>
      </c>
      <c r="M15" s="130">
        <v>34</v>
      </c>
      <c r="N15" s="37">
        <v>76</v>
      </c>
      <c r="O15" s="47"/>
      <c r="P15" s="326"/>
      <c r="Q15" s="326"/>
      <c r="R15" s="47"/>
      <c r="S15" s="47"/>
      <c r="T15" s="188">
        <v>100</v>
      </c>
    </row>
    <row r="16" spans="1:20" s="33" customFormat="1" ht="12.75">
      <c r="A16" s="146">
        <v>9</v>
      </c>
      <c r="B16" s="276" t="s">
        <v>164</v>
      </c>
      <c r="C16" s="191">
        <v>16229</v>
      </c>
      <c r="D16" s="101" t="s">
        <v>41</v>
      </c>
      <c r="E16" s="102" t="s">
        <v>64</v>
      </c>
      <c r="F16" s="379">
        <f>G16+H16+K16+L16+P16+I16+J16+M16+N16+O16+Q16+R16+S16+T16-M16</f>
        <v>238</v>
      </c>
      <c r="G16" s="529"/>
      <c r="H16" s="156"/>
      <c r="I16" s="91"/>
      <c r="J16" s="123"/>
      <c r="K16" s="48"/>
      <c r="L16" s="130">
        <v>73</v>
      </c>
      <c r="M16" s="130">
        <v>58</v>
      </c>
      <c r="N16" s="37">
        <v>87</v>
      </c>
      <c r="O16" s="82"/>
      <c r="P16" s="326"/>
      <c r="Q16" s="326"/>
      <c r="R16" s="47"/>
      <c r="S16" s="47"/>
      <c r="T16" s="188">
        <v>78</v>
      </c>
    </row>
    <row r="17" spans="1:20" s="33" customFormat="1" ht="12.75">
      <c r="A17" s="146">
        <v>10</v>
      </c>
      <c r="B17" s="276" t="s">
        <v>185</v>
      </c>
      <c r="C17" s="191">
        <v>24603</v>
      </c>
      <c r="D17" s="101" t="s">
        <v>78</v>
      </c>
      <c r="E17" s="102" t="s">
        <v>64</v>
      </c>
      <c r="F17" s="379">
        <f>G17+H17+K17+L17+P17+I17+J17+M17+N17+O17+Q17+R17+S17+T17</f>
        <v>226</v>
      </c>
      <c r="G17" s="529"/>
      <c r="H17" s="48"/>
      <c r="I17" s="126"/>
      <c r="J17" s="125"/>
      <c r="K17" s="48"/>
      <c r="L17" s="130"/>
      <c r="M17" s="130"/>
      <c r="N17" s="37">
        <v>0</v>
      </c>
      <c r="O17" s="47">
        <v>87</v>
      </c>
      <c r="P17" s="326">
        <v>34</v>
      </c>
      <c r="Q17" s="326"/>
      <c r="R17" s="47"/>
      <c r="S17" s="47"/>
      <c r="T17" s="188">
        <v>105</v>
      </c>
    </row>
    <row r="18" spans="1:20" s="33" customFormat="1" ht="12.75">
      <c r="A18" s="146">
        <v>11</v>
      </c>
      <c r="B18" s="482" t="s">
        <v>336</v>
      </c>
      <c r="C18" s="137">
        <v>16105</v>
      </c>
      <c r="D18" s="101" t="s">
        <v>41</v>
      </c>
      <c r="E18" s="188" t="s">
        <v>64</v>
      </c>
      <c r="F18" s="379">
        <f>G18+H18+K18+L18+P18+I18+J18+M18+N18+O18+Q18+R18+S18+T18-M18</f>
        <v>217</v>
      </c>
      <c r="G18" s="527"/>
      <c r="H18" s="156"/>
      <c r="I18" s="91"/>
      <c r="J18" s="123"/>
      <c r="K18" s="48"/>
      <c r="L18" s="130">
        <v>72</v>
      </c>
      <c r="M18" s="130">
        <v>57</v>
      </c>
      <c r="N18" s="48"/>
      <c r="O18" s="47"/>
      <c r="P18" s="328"/>
      <c r="Q18" s="326">
        <v>75</v>
      </c>
      <c r="R18" s="47"/>
      <c r="S18" s="47"/>
      <c r="T18" s="188">
        <v>70</v>
      </c>
    </row>
    <row r="19" spans="1:20" s="33" customFormat="1" ht="12.75">
      <c r="A19" s="146">
        <v>12</v>
      </c>
      <c r="B19" s="482" t="s">
        <v>353</v>
      </c>
      <c r="C19" s="466">
        <v>140556</v>
      </c>
      <c r="D19" s="463" t="s">
        <v>8</v>
      </c>
      <c r="E19" s="494" t="s">
        <v>54</v>
      </c>
      <c r="F19" s="379">
        <f>G19+H19+K19+L19+P19+I19+J19+M19+N19+O19+Q19+R19+S19+T19</f>
        <v>214</v>
      </c>
      <c r="G19" s="180"/>
      <c r="H19" s="151"/>
      <c r="I19" s="127"/>
      <c r="J19" s="122"/>
      <c r="K19" s="48"/>
      <c r="L19" s="130">
        <v>113</v>
      </c>
      <c r="M19" s="130"/>
      <c r="N19" s="48"/>
      <c r="O19" s="47"/>
      <c r="P19" s="328"/>
      <c r="Q19" s="328"/>
      <c r="R19" s="47"/>
      <c r="S19" s="47"/>
      <c r="T19" s="386">
        <v>101</v>
      </c>
    </row>
    <row r="20" spans="1:20" s="33" customFormat="1" ht="12.75">
      <c r="A20" s="146">
        <v>13</v>
      </c>
      <c r="B20" s="218" t="s">
        <v>49</v>
      </c>
      <c r="C20" s="137">
        <v>85487</v>
      </c>
      <c r="D20" s="101" t="s">
        <v>9</v>
      </c>
      <c r="E20" s="102" t="s">
        <v>64</v>
      </c>
      <c r="F20" s="379">
        <f>G20+H20+K20+L20+P20+I20+J20+M20+N20+O20+Q20+R20+S20+T20</f>
        <v>197</v>
      </c>
      <c r="G20" s="529"/>
      <c r="H20" s="48"/>
      <c r="I20" s="126"/>
      <c r="J20" s="125"/>
      <c r="K20" s="48"/>
      <c r="L20" s="130"/>
      <c r="M20" s="130"/>
      <c r="N20" s="48"/>
      <c r="O20" s="37">
        <v>84</v>
      </c>
      <c r="P20" s="328">
        <v>62</v>
      </c>
      <c r="Q20" s="326"/>
      <c r="R20" s="47">
        <v>51</v>
      </c>
      <c r="S20" s="47"/>
      <c r="T20" s="188"/>
    </row>
    <row r="21" spans="1:20" s="33" customFormat="1" ht="12.75">
      <c r="A21" s="146">
        <v>14</v>
      </c>
      <c r="B21" s="484" t="s">
        <v>365</v>
      </c>
      <c r="C21" s="466">
        <v>30515</v>
      </c>
      <c r="D21" s="467" t="s">
        <v>363</v>
      </c>
      <c r="E21" s="494" t="s">
        <v>64</v>
      </c>
      <c r="F21" s="379">
        <f>G21+H21+K21+L21+P21+I21+J21+M21+N21+O21+Q21+R21+S21+T21</f>
        <v>196</v>
      </c>
      <c r="G21" s="180"/>
      <c r="H21" s="151"/>
      <c r="I21" s="127"/>
      <c r="J21" s="122"/>
      <c r="K21" s="48"/>
      <c r="L21" s="130"/>
      <c r="M21" s="130"/>
      <c r="N21" s="48"/>
      <c r="O21" s="47"/>
      <c r="P21" s="328"/>
      <c r="Q21" s="328">
        <v>73</v>
      </c>
      <c r="R21" s="47">
        <v>61</v>
      </c>
      <c r="S21" s="47"/>
      <c r="T21" s="386">
        <v>62</v>
      </c>
    </row>
    <row r="22" spans="1:20" ht="12.75">
      <c r="A22" s="146">
        <v>15</v>
      </c>
      <c r="B22" s="264" t="s">
        <v>254</v>
      </c>
      <c r="C22" s="255">
        <v>119352</v>
      </c>
      <c r="D22" s="262" t="s">
        <v>78</v>
      </c>
      <c r="E22" s="102" t="s">
        <v>54</v>
      </c>
      <c r="F22" s="379">
        <f>G22+H22+K22+L22+P22+I22+J22+M22+N22+O22+Q22+R22+S22+T22-Q22</f>
        <v>190</v>
      </c>
      <c r="G22" s="526"/>
      <c r="H22" s="151"/>
      <c r="I22" s="127"/>
      <c r="J22" s="122"/>
      <c r="K22" s="48"/>
      <c r="L22" s="130"/>
      <c r="M22" s="130"/>
      <c r="N22" s="48"/>
      <c r="O22" s="47"/>
      <c r="P22" s="327">
        <v>105</v>
      </c>
      <c r="Q22" s="326">
        <v>44</v>
      </c>
      <c r="R22" s="47">
        <v>85</v>
      </c>
      <c r="S22" s="47"/>
      <c r="T22" s="188"/>
    </row>
    <row r="23" spans="1:20" ht="12.75">
      <c r="A23" s="146">
        <v>16</v>
      </c>
      <c r="B23" s="482" t="s">
        <v>352</v>
      </c>
      <c r="C23" s="466">
        <v>16042</v>
      </c>
      <c r="D23" s="463" t="s">
        <v>41</v>
      </c>
      <c r="E23" s="494" t="s">
        <v>64</v>
      </c>
      <c r="F23" s="379">
        <f>G23+H23+K23+L23+P23+I23+J23+M23+N23+O23+Q23+R23+S23+T23</f>
        <v>181</v>
      </c>
      <c r="G23" s="180"/>
      <c r="H23" s="151"/>
      <c r="I23" s="127"/>
      <c r="J23" s="122"/>
      <c r="K23" s="48"/>
      <c r="L23" s="130">
        <v>77</v>
      </c>
      <c r="M23" s="130"/>
      <c r="N23" s="48"/>
      <c r="O23" s="47"/>
      <c r="P23" s="328"/>
      <c r="Q23" s="328"/>
      <c r="R23" s="47"/>
      <c r="S23" s="47"/>
      <c r="T23" s="386">
        <v>104</v>
      </c>
    </row>
    <row r="24" spans="1:20" ht="12.75">
      <c r="A24" s="146">
        <v>17</v>
      </c>
      <c r="B24" s="218" t="s">
        <v>208</v>
      </c>
      <c r="C24" s="137">
        <v>85522</v>
      </c>
      <c r="D24" s="101" t="s">
        <v>9</v>
      </c>
      <c r="E24" s="102" t="s">
        <v>64</v>
      </c>
      <c r="F24" s="379">
        <f>G24+H24+K24+L24+P24+I24+J24+M24+N24+O24+Q24+R24+S24+T24</f>
        <v>175</v>
      </c>
      <c r="G24" s="529"/>
      <c r="H24" s="48"/>
      <c r="I24" s="126"/>
      <c r="J24" s="125"/>
      <c r="K24" s="48"/>
      <c r="L24" s="130"/>
      <c r="M24" s="130"/>
      <c r="N24" s="48"/>
      <c r="O24" s="37">
        <v>104</v>
      </c>
      <c r="P24" s="326">
        <v>71</v>
      </c>
      <c r="Q24" s="326"/>
      <c r="R24" s="47">
        <v>0</v>
      </c>
      <c r="S24" s="47"/>
      <c r="T24" s="188"/>
    </row>
    <row r="25" spans="1:20" ht="12.75">
      <c r="A25" s="146">
        <v>18</v>
      </c>
      <c r="B25" s="482" t="s">
        <v>360</v>
      </c>
      <c r="C25" s="466">
        <v>62076</v>
      </c>
      <c r="D25" s="463" t="s">
        <v>8</v>
      </c>
      <c r="E25" s="494" t="s">
        <v>64</v>
      </c>
      <c r="F25" s="379">
        <f>G25+H25+K25+L25+P25+I25+J25+M25+N25+O25+Q25+R25+S25+T25</f>
        <v>171</v>
      </c>
      <c r="G25" s="180"/>
      <c r="H25" s="151"/>
      <c r="I25" s="127"/>
      <c r="J25" s="122"/>
      <c r="K25" s="48"/>
      <c r="L25" s="130">
        <v>100</v>
      </c>
      <c r="M25" s="130"/>
      <c r="N25" s="48"/>
      <c r="O25" s="47"/>
      <c r="P25" s="328"/>
      <c r="Q25" s="328"/>
      <c r="R25" s="47"/>
      <c r="S25" s="47"/>
      <c r="T25" s="386">
        <v>71</v>
      </c>
    </row>
    <row r="26" spans="1:20" ht="12.75">
      <c r="A26" s="146">
        <v>19</v>
      </c>
      <c r="B26" s="264" t="s">
        <v>258</v>
      </c>
      <c r="C26" s="255">
        <v>132065</v>
      </c>
      <c r="D26" s="262" t="s">
        <v>78</v>
      </c>
      <c r="E26" s="102" t="s">
        <v>54</v>
      </c>
      <c r="F26" s="379">
        <f>G26+H26+K26+L26+P26+I26+J26+M26+N26+O26+Q26+R26+S26+T26</f>
        <v>169</v>
      </c>
      <c r="G26" s="526"/>
      <c r="H26" s="151"/>
      <c r="I26" s="127"/>
      <c r="J26" s="122"/>
      <c r="K26" s="48"/>
      <c r="L26" s="130"/>
      <c r="M26" s="130"/>
      <c r="N26" s="48"/>
      <c r="O26" s="47"/>
      <c r="P26" s="327">
        <v>71</v>
      </c>
      <c r="Q26" s="326"/>
      <c r="R26" s="47">
        <v>98</v>
      </c>
      <c r="S26" s="47"/>
      <c r="T26" s="188"/>
    </row>
    <row r="27" spans="1:20" ht="12.75">
      <c r="A27" s="146">
        <v>20</v>
      </c>
      <c r="B27" s="482" t="s">
        <v>358</v>
      </c>
      <c r="C27" s="466">
        <v>24604</v>
      </c>
      <c r="D27" s="463" t="s">
        <v>78</v>
      </c>
      <c r="E27" s="494" t="s">
        <v>64</v>
      </c>
      <c r="F27" s="379">
        <f>G27+H27+K27+L27+P27+I27+J27+M27+N27+O27+Q27+R27+S27+T27</f>
        <v>165</v>
      </c>
      <c r="G27" s="180"/>
      <c r="H27" s="151"/>
      <c r="I27" s="127"/>
      <c r="J27" s="122"/>
      <c r="K27" s="48"/>
      <c r="L27" s="130"/>
      <c r="M27" s="130"/>
      <c r="N27" s="48"/>
      <c r="O27" s="47"/>
      <c r="P27" s="328"/>
      <c r="Q27" s="328"/>
      <c r="R27" s="47">
        <v>93</v>
      </c>
      <c r="S27" s="47"/>
      <c r="T27" s="386">
        <v>72</v>
      </c>
    </row>
    <row r="28" spans="1:20" ht="12.75">
      <c r="A28" s="146">
        <v>21</v>
      </c>
      <c r="B28" s="276" t="s">
        <v>178</v>
      </c>
      <c r="C28" s="191">
        <v>82806</v>
      </c>
      <c r="D28" s="101" t="s">
        <v>1</v>
      </c>
      <c r="E28" s="102" t="s">
        <v>54</v>
      </c>
      <c r="F28" s="379">
        <f>G28+H28+K28+L28+P28+I28+J28+M28+N28+O28+Q28+R28+S28+T28</f>
        <v>161</v>
      </c>
      <c r="G28" s="529"/>
      <c r="H28" s="48"/>
      <c r="I28" s="126"/>
      <c r="J28" s="125"/>
      <c r="K28" s="47"/>
      <c r="L28" s="130"/>
      <c r="M28" s="130"/>
      <c r="N28" s="37">
        <v>21</v>
      </c>
      <c r="O28" s="47"/>
      <c r="P28" s="326"/>
      <c r="Q28" s="326">
        <v>63</v>
      </c>
      <c r="R28" s="47">
        <v>77</v>
      </c>
      <c r="S28" s="47"/>
      <c r="T28" s="188"/>
    </row>
    <row r="29" spans="1:20" ht="12.75">
      <c r="A29" s="146">
        <v>22</v>
      </c>
      <c r="B29" s="276" t="s">
        <v>168</v>
      </c>
      <c r="C29" s="191">
        <v>160316</v>
      </c>
      <c r="D29" s="101" t="s">
        <v>6</v>
      </c>
      <c r="E29" s="102" t="s">
        <v>54</v>
      </c>
      <c r="F29" s="379">
        <f>G29+H29+K29+L29+P29+I29+J29+M29+N29+O29+Q29+R29+S29+T29</f>
        <v>155</v>
      </c>
      <c r="G29" s="101"/>
      <c r="H29" s="48"/>
      <c r="I29" s="91"/>
      <c r="J29" s="123"/>
      <c r="K29" s="48"/>
      <c r="L29" s="130"/>
      <c r="M29" s="130"/>
      <c r="N29" s="37">
        <v>72</v>
      </c>
      <c r="O29" s="47"/>
      <c r="P29" s="328"/>
      <c r="Q29" s="326"/>
      <c r="R29" s="47">
        <v>83</v>
      </c>
      <c r="S29" s="47"/>
      <c r="T29" s="188"/>
    </row>
    <row r="30" spans="1:20" ht="12.75">
      <c r="A30" s="146">
        <v>23</v>
      </c>
      <c r="B30" s="276" t="s">
        <v>237</v>
      </c>
      <c r="C30" s="137">
        <v>138734</v>
      </c>
      <c r="D30" s="101" t="s">
        <v>78</v>
      </c>
      <c r="E30" s="102" t="s">
        <v>54</v>
      </c>
      <c r="F30" s="379">
        <f>G30+H30+K30+L30+P30+I30+J30+M30+N30+O30+Q30+R30+S30+T30</f>
        <v>149</v>
      </c>
      <c r="G30" s="529"/>
      <c r="H30" s="48"/>
      <c r="I30" s="126"/>
      <c r="J30" s="125"/>
      <c r="K30" s="48"/>
      <c r="L30" s="130"/>
      <c r="M30" s="130"/>
      <c r="N30" s="48">
        <v>0</v>
      </c>
      <c r="O30" s="37">
        <v>91</v>
      </c>
      <c r="P30" s="326">
        <v>58</v>
      </c>
      <c r="Q30" s="326"/>
      <c r="R30" s="47"/>
      <c r="S30" s="47"/>
      <c r="T30" s="188"/>
    </row>
    <row r="31" spans="1:20" ht="12.75">
      <c r="A31" s="146">
        <v>24</v>
      </c>
      <c r="B31" s="482" t="s">
        <v>374</v>
      </c>
      <c r="C31" s="136">
        <v>16079</v>
      </c>
      <c r="D31" s="101" t="s">
        <v>41</v>
      </c>
      <c r="E31" s="188"/>
      <c r="F31" s="379">
        <f>G31+H31+K31+L31+P31+I31+J31+M31+N31+O31+Q31+R31+S31+T31-L31</f>
        <v>142</v>
      </c>
      <c r="G31" s="527"/>
      <c r="H31" s="156"/>
      <c r="I31" s="91"/>
      <c r="J31" s="123"/>
      <c r="K31" s="48"/>
      <c r="L31" s="130">
        <v>91</v>
      </c>
      <c r="M31" s="130">
        <v>95</v>
      </c>
      <c r="N31" s="48"/>
      <c r="O31" s="47"/>
      <c r="P31" s="329"/>
      <c r="Q31" s="326"/>
      <c r="R31" s="47"/>
      <c r="S31" s="47"/>
      <c r="T31" s="188">
        <v>47</v>
      </c>
    </row>
    <row r="32" spans="1:20" ht="12.75">
      <c r="A32" s="146">
        <v>25</v>
      </c>
      <c r="B32" s="276" t="s">
        <v>177</v>
      </c>
      <c r="C32" s="191">
        <v>24592</v>
      </c>
      <c r="D32" s="101" t="s">
        <v>78</v>
      </c>
      <c r="E32" s="102" t="s">
        <v>64</v>
      </c>
      <c r="F32" s="379">
        <f>G32+H32+K32+L32+P32+I32+J32+M32+N32+O32+Q32+R32+S32+T32</f>
        <v>140</v>
      </c>
      <c r="G32" s="529"/>
      <c r="H32" s="48"/>
      <c r="I32" s="126"/>
      <c r="J32" s="125"/>
      <c r="K32" s="48"/>
      <c r="L32" s="130"/>
      <c r="M32" s="130"/>
      <c r="N32" s="37">
        <v>26</v>
      </c>
      <c r="O32" s="47"/>
      <c r="P32" s="328">
        <v>114</v>
      </c>
      <c r="Q32" s="326"/>
      <c r="R32" s="47">
        <v>0</v>
      </c>
      <c r="S32" s="47"/>
      <c r="T32" s="188"/>
    </row>
    <row r="33" spans="1:20" ht="12.75">
      <c r="A33" s="146">
        <v>26</v>
      </c>
      <c r="B33" s="482" t="s">
        <v>362</v>
      </c>
      <c r="C33" s="465">
        <v>67859</v>
      </c>
      <c r="D33" s="467" t="s">
        <v>363</v>
      </c>
      <c r="E33" s="496" t="s">
        <v>54</v>
      </c>
      <c r="F33" s="379">
        <f>G33+H33+K33+L33+P33+I33+J33+M33+N33+O33+Q33+R33+S33+T33</f>
        <v>132</v>
      </c>
      <c r="G33" s="180"/>
      <c r="H33" s="151"/>
      <c r="I33" s="127"/>
      <c r="J33" s="122"/>
      <c r="K33" s="48"/>
      <c r="L33" s="130"/>
      <c r="M33" s="130"/>
      <c r="N33" s="48"/>
      <c r="O33" s="47"/>
      <c r="P33" s="328"/>
      <c r="Q33" s="328">
        <v>29</v>
      </c>
      <c r="R33" s="47">
        <v>37</v>
      </c>
      <c r="S33" s="47"/>
      <c r="T33" s="386">
        <v>66</v>
      </c>
    </row>
    <row r="34" spans="1:20" ht="12.75">
      <c r="A34" s="146">
        <v>27</v>
      </c>
      <c r="B34" s="264" t="s">
        <v>267</v>
      </c>
      <c r="C34" s="255">
        <v>136071</v>
      </c>
      <c r="D34" s="262" t="s">
        <v>9</v>
      </c>
      <c r="E34" s="102" t="s">
        <v>64</v>
      </c>
      <c r="F34" s="379">
        <f>G34+H34+K34+L34+P34+I34+J34+M34+N34+O34+Q34+R34+S34+T34</f>
        <v>130</v>
      </c>
      <c r="G34" s="526"/>
      <c r="H34" s="151"/>
      <c r="I34" s="127"/>
      <c r="J34" s="122"/>
      <c r="K34" s="48"/>
      <c r="L34" s="130"/>
      <c r="M34" s="130"/>
      <c r="N34" s="48"/>
      <c r="O34" s="47"/>
      <c r="P34" s="327">
        <v>45</v>
      </c>
      <c r="Q34" s="326"/>
      <c r="R34" s="47">
        <v>85</v>
      </c>
      <c r="S34" s="47"/>
      <c r="T34" s="188"/>
    </row>
    <row r="35" spans="1:20" ht="12.75">
      <c r="A35" s="146">
        <v>28</v>
      </c>
      <c r="B35" s="334" t="s">
        <v>302</v>
      </c>
      <c r="C35" s="137">
        <v>30504</v>
      </c>
      <c r="D35" s="101" t="s">
        <v>1</v>
      </c>
      <c r="E35" s="102" t="s">
        <v>64</v>
      </c>
      <c r="F35" s="379">
        <f>G35+H35+K35+L35+P35+I35+J35+M35+N35+O35+Q35+R35+S35+T35</f>
        <v>129.11319245536097</v>
      </c>
      <c r="G35" s="180"/>
      <c r="H35" s="151"/>
      <c r="I35" s="127"/>
      <c r="J35" s="122"/>
      <c r="K35" s="48"/>
      <c r="L35" s="130"/>
      <c r="M35" s="130"/>
      <c r="N35" s="48"/>
      <c r="O35" s="47"/>
      <c r="P35" s="328"/>
      <c r="Q35" s="328">
        <v>29.113192455360963</v>
      </c>
      <c r="R35" s="47">
        <v>100</v>
      </c>
      <c r="S35" s="47"/>
      <c r="T35" s="188"/>
    </row>
    <row r="36" spans="1:20" ht="12.75">
      <c r="A36" s="146">
        <v>29</v>
      </c>
      <c r="B36" s="276" t="s">
        <v>171</v>
      </c>
      <c r="C36" s="191">
        <v>62270</v>
      </c>
      <c r="D36" s="101" t="s">
        <v>1</v>
      </c>
      <c r="E36" s="102" t="s">
        <v>54</v>
      </c>
      <c r="F36" s="379">
        <f>G36+H36+K36+L36+P36+I36+J36+M36+N36+O36+Q36+R36+S36+T36</f>
        <v>125</v>
      </c>
      <c r="G36" s="527"/>
      <c r="H36" s="48"/>
      <c r="I36" s="91"/>
      <c r="J36" s="123"/>
      <c r="K36" s="48"/>
      <c r="L36" s="130"/>
      <c r="M36" s="130"/>
      <c r="N36" s="37">
        <v>53</v>
      </c>
      <c r="O36" s="47"/>
      <c r="P36" s="326"/>
      <c r="Q36" s="326">
        <v>46</v>
      </c>
      <c r="R36" s="47">
        <v>26</v>
      </c>
      <c r="S36" s="47"/>
      <c r="T36" s="188"/>
    </row>
    <row r="37" spans="1:20" ht="12.75">
      <c r="A37" s="146">
        <v>30</v>
      </c>
      <c r="B37" s="482" t="s">
        <v>361</v>
      </c>
      <c r="C37" s="466">
        <v>140555</v>
      </c>
      <c r="D37" s="463" t="s">
        <v>8</v>
      </c>
      <c r="E37" s="494" t="s">
        <v>54</v>
      </c>
      <c r="F37" s="379">
        <f>G37+H37+K37+L37+P37+I37+J37+M37+N37+O37+Q37+R37+S37+T37</f>
        <v>121</v>
      </c>
      <c r="G37" s="180"/>
      <c r="H37" s="151"/>
      <c r="I37" s="127"/>
      <c r="J37" s="122"/>
      <c r="K37" s="48"/>
      <c r="L37" s="130">
        <v>53</v>
      </c>
      <c r="M37" s="130"/>
      <c r="N37" s="48"/>
      <c r="O37" s="47"/>
      <c r="P37" s="328"/>
      <c r="Q37" s="328"/>
      <c r="R37" s="47"/>
      <c r="S37" s="47"/>
      <c r="T37" s="386">
        <v>68</v>
      </c>
    </row>
    <row r="38" spans="1:20" ht="12.75">
      <c r="A38" s="146">
        <v>31</v>
      </c>
      <c r="B38" s="220" t="s">
        <v>244</v>
      </c>
      <c r="C38" s="214">
        <v>66984</v>
      </c>
      <c r="D38" s="215" t="s">
        <v>3</v>
      </c>
      <c r="E38" s="198" t="s">
        <v>64</v>
      </c>
      <c r="F38" s="379">
        <f>G38+H38+K38+L38+P38+I38+J38+M38+N38+O38+Q38+R38+S38+T38</f>
        <v>119</v>
      </c>
      <c r="G38" s="526">
        <v>71</v>
      </c>
      <c r="H38" s="176">
        <v>48</v>
      </c>
      <c r="I38" s="127"/>
      <c r="J38" s="122"/>
      <c r="K38" s="48"/>
      <c r="L38" s="130"/>
      <c r="M38" s="130"/>
      <c r="N38" s="48"/>
      <c r="O38" s="47"/>
      <c r="P38" s="326"/>
      <c r="Q38" s="326"/>
      <c r="R38" s="47"/>
      <c r="S38" s="47"/>
      <c r="T38" s="188"/>
    </row>
    <row r="39" spans="1:20" ht="12.75">
      <c r="A39" s="146">
        <v>32</v>
      </c>
      <c r="B39" s="219" t="s">
        <v>309</v>
      </c>
      <c r="C39" s="137">
        <v>62610</v>
      </c>
      <c r="D39" s="215" t="s">
        <v>6</v>
      </c>
      <c r="E39" s="198" t="s">
        <v>64</v>
      </c>
      <c r="F39" s="379">
        <f>G39+H39+K39+L39+P39+I39+J39+M39+N39+O39+Q39+R39+S39+T39</f>
        <v>114.91361693834273</v>
      </c>
      <c r="G39" s="526"/>
      <c r="H39" s="176"/>
      <c r="I39" s="127"/>
      <c r="J39" s="122"/>
      <c r="K39" s="48"/>
      <c r="L39" s="130"/>
      <c r="M39" s="130"/>
      <c r="N39" s="48"/>
      <c r="O39" s="47"/>
      <c r="P39" s="330"/>
      <c r="Q39" s="293"/>
      <c r="R39" s="148">
        <v>114.91361693834273</v>
      </c>
      <c r="S39" s="47"/>
      <c r="T39" s="188"/>
    </row>
    <row r="40" spans="1:20" ht="12.75">
      <c r="A40" s="146">
        <v>33</v>
      </c>
      <c r="B40" s="218" t="s">
        <v>210</v>
      </c>
      <c r="C40" s="137">
        <v>123834</v>
      </c>
      <c r="D40" s="101" t="s">
        <v>9</v>
      </c>
      <c r="E40" s="102" t="s">
        <v>64</v>
      </c>
      <c r="F40" s="379">
        <f>G40+H40+K40+L40+P40+I40+J40+M40+N40+O40+Q40+R40+S40+T40</f>
        <v>114</v>
      </c>
      <c r="G40" s="529"/>
      <c r="H40" s="48"/>
      <c r="I40" s="126"/>
      <c r="J40" s="125"/>
      <c r="K40" s="48"/>
      <c r="L40" s="130"/>
      <c r="M40" s="130"/>
      <c r="N40" s="48"/>
      <c r="O40" s="37">
        <v>85</v>
      </c>
      <c r="P40" s="326">
        <v>0</v>
      </c>
      <c r="Q40" s="326"/>
      <c r="R40" s="47">
        <v>29</v>
      </c>
      <c r="S40" s="47"/>
      <c r="T40" s="188"/>
    </row>
    <row r="41" spans="1:20" ht="12.75">
      <c r="A41" s="146">
        <v>34</v>
      </c>
      <c r="B41" s="218" t="s">
        <v>206</v>
      </c>
      <c r="C41" s="137">
        <v>17909</v>
      </c>
      <c r="D41" s="101" t="s">
        <v>207</v>
      </c>
      <c r="E41" s="102" t="s">
        <v>64</v>
      </c>
      <c r="F41" s="379">
        <f>G41+H41+K41+L41+P41+I41+J41+M41+N41+O41+Q41+R41+S41+T41</f>
        <v>113</v>
      </c>
      <c r="G41" s="529"/>
      <c r="H41" s="48"/>
      <c r="I41" s="126"/>
      <c r="J41" s="125"/>
      <c r="K41" s="48"/>
      <c r="L41" s="130"/>
      <c r="M41" s="130"/>
      <c r="N41" s="48"/>
      <c r="O41" s="37">
        <v>113</v>
      </c>
      <c r="P41" s="329"/>
      <c r="Q41" s="326"/>
      <c r="R41" s="47"/>
      <c r="S41" s="47"/>
      <c r="T41" s="188"/>
    </row>
    <row r="42" spans="1:20" ht="12.75">
      <c r="A42" s="146">
        <v>35</v>
      </c>
      <c r="B42" s="276" t="s">
        <v>163</v>
      </c>
      <c r="C42" s="191">
        <v>163477</v>
      </c>
      <c r="D42" s="101" t="s">
        <v>6</v>
      </c>
      <c r="E42" s="102" t="s">
        <v>54</v>
      </c>
      <c r="F42" s="379">
        <f>G42+H42+K42+L42+P42+I42+J42+M42+N42+O42+Q42+R42+S42+T42</f>
        <v>113</v>
      </c>
      <c r="G42" s="529"/>
      <c r="H42" s="156"/>
      <c r="I42" s="91"/>
      <c r="J42" s="123"/>
      <c r="K42" s="48"/>
      <c r="L42" s="130"/>
      <c r="M42" s="130"/>
      <c r="N42" s="37">
        <v>113</v>
      </c>
      <c r="O42" s="82"/>
      <c r="P42" s="326"/>
      <c r="Q42" s="326"/>
      <c r="R42" s="47"/>
      <c r="S42" s="47"/>
      <c r="T42" s="188"/>
    </row>
    <row r="43" spans="1:20" ht="12.75">
      <c r="A43" s="146">
        <v>36</v>
      </c>
      <c r="B43" s="276" t="s">
        <v>169</v>
      </c>
      <c r="C43" s="191">
        <v>70786</v>
      </c>
      <c r="D43" s="101" t="s">
        <v>78</v>
      </c>
      <c r="E43" s="102" t="s">
        <v>64</v>
      </c>
      <c r="F43" s="379">
        <f>G43+H43+K43+L43+P43+I43+J43+M43+N43+O43+Q43+R43+S43+T43</f>
        <v>112</v>
      </c>
      <c r="G43" s="162"/>
      <c r="H43" s="48"/>
      <c r="I43" s="91"/>
      <c r="J43" s="124"/>
      <c r="K43" s="82"/>
      <c r="L43" s="131"/>
      <c r="M43" s="131"/>
      <c r="N43" s="37">
        <v>67</v>
      </c>
      <c r="O43" s="47"/>
      <c r="P43" s="326">
        <v>45</v>
      </c>
      <c r="Q43" s="326"/>
      <c r="R43" s="47"/>
      <c r="S43" s="47"/>
      <c r="T43" s="188"/>
    </row>
    <row r="44" spans="1:20" ht="12.75">
      <c r="A44" s="146">
        <v>37</v>
      </c>
      <c r="B44" s="220" t="s">
        <v>279</v>
      </c>
      <c r="C44" s="214">
        <v>68210</v>
      </c>
      <c r="D44" s="217" t="s">
        <v>3</v>
      </c>
      <c r="E44" s="381" t="s">
        <v>64</v>
      </c>
      <c r="F44" s="379">
        <f>G44+H44+K44+L44+P44+I44+J44+M44+N44+O44+Q44+R44+S44+T44</f>
        <v>110</v>
      </c>
      <c r="G44" s="526"/>
      <c r="H44" s="151"/>
      <c r="I44" s="127"/>
      <c r="J44" s="116">
        <v>110</v>
      </c>
      <c r="K44" s="48"/>
      <c r="L44" s="130"/>
      <c r="M44" s="130"/>
      <c r="N44" s="48"/>
      <c r="O44" s="47"/>
      <c r="P44" s="328"/>
      <c r="Q44" s="326"/>
      <c r="R44" s="47"/>
      <c r="S44" s="47"/>
      <c r="T44" s="188"/>
    </row>
    <row r="45" spans="1:20" ht="12.75">
      <c r="A45" s="146">
        <v>38</v>
      </c>
      <c r="B45" s="220" t="s">
        <v>241</v>
      </c>
      <c r="C45" s="214">
        <v>91282</v>
      </c>
      <c r="D45" s="215" t="s">
        <v>3</v>
      </c>
      <c r="E45" s="198" t="s">
        <v>64</v>
      </c>
      <c r="F45" s="379">
        <f>G45+H45+K45+L45+P45+I45+J45+M45+N45+O45+Q45+R45+S45+T45</f>
        <v>110</v>
      </c>
      <c r="G45" s="526"/>
      <c r="H45" s="176">
        <v>110</v>
      </c>
      <c r="I45" s="127"/>
      <c r="J45" s="122"/>
      <c r="K45" s="48"/>
      <c r="L45" s="130"/>
      <c r="M45" s="130"/>
      <c r="N45" s="48"/>
      <c r="O45" s="47"/>
      <c r="P45" s="326"/>
      <c r="Q45" s="326"/>
      <c r="R45" s="47"/>
      <c r="S45" s="47"/>
      <c r="T45" s="188"/>
    </row>
    <row r="46" spans="1:20" ht="12.75">
      <c r="A46" s="146">
        <v>39</v>
      </c>
      <c r="B46" s="308" t="s">
        <v>288</v>
      </c>
      <c r="C46" s="309">
        <v>16306</v>
      </c>
      <c r="D46" s="189" t="s">
        <v>53</v>
      </c>
      <c r="E46" s="198" t="s">
        <v>64</v>
      </c>
      <c r="F46" s="379">
        <f>G46+H46+K46+L46+P46+I46+J46+M46+N46+O46+Q46+R46+S46+T46</f>
        <v>107</v>
      </c>
      <c r="G46" s="180">
        <v>107</v>
      </c>
      <c r="H46" s="151"/>
      <c r="I46" s="127"/>
      <c r="J46" s="122"/>
      <c r="K46" s="48"/>
      <c r="L46" s="130"/>
      <c r="M46" s="130"/>
      <c r="N46" s="48"/>
      <c r="O46" s="47"/>
      <c r="P46" s="328"/>
      <c r="Q46" s="326"/>
      <c r="R46" s="47"/>
      <c r="S46" s="82"/>
      <c r="T46" s="188"/>
    </row>
    <row r="47" spans="1:20" ht="12.75">
      <c r="A47" s="146">
        <v>40</v>
      </c>
      <c r="B47" s="219" t="s">
        <v>329</v>
      </c>
      <c r="C47" s="169">
        <v>140109</v>
      </c>
      <c r="D47" s="215" t="s">
        <v>41</v>
      </c>
      <c r="E47" s="198" t="s">
        <v>54</v>
      </c>
      <c r="F47" s="379">
        <f>G47+H47+K47+L47+P47+I47+J47+M47+N47+O47+Q47+R47+S47+T47</f>
        <v>106</v>
      </c>
      <c r="G47" s="526"/>
      <c r="H47" s="176"/>
      <c r="I47" s="127"/>
      <c r="J47" s="122"/>
      <c r="K47" s="48"/>
      <c r="L47" s="130"/>
      <c r="M47" s="164">
        <v>106</v>
      </c>
      <c r="N47" s="48"/>
      <c r="O47" s="47"/>
      <c r="P47" s="330"/>
      <c r="Q47" s="293"/>
      <c r="R47" s="47"/>
      <c r="S47" s="47"/>
      <c r="T47" s="188"/>
    </row>
    <row r="48" spans="1:20" ht="12.75">
      <c r="A48" s="146">
        <v>41</v>
      </c>
      <c r="B48" s="219" t="s">
        <v>330</v>
      </c>
      <c r="C48" s="169">
        <v>140112</v>
      </c>
      <c r="D48" s="215" t="s">
        <v>41</v>
      </c>
      <c r="E48" s="198" t="s">
        <v>54</v>
      </c>
      <c r="F48" s="379">
        <f>G48+H48+K48+L48+P48+I48+J48+M48+N48+O48+Q48+R48+S48+T48</f>
        <v>104</v>
      </c>
      <c r="G48" s="526"/>
      <c r="H48" s="176"/>
      <c r="I48" s="127"/>
      <c r="J48" s="122"/>
      <c r="K48" s="48"/>
      <c r="L48" s="130"/>
      <c r="M48" s="164">
        <v>104</v>
      </c>
      <c r="N48" s="48"/>
      <c r="O48" s="47"/>
      <c r="P48" s="330"/>
      <c r="Q48" s="293"/>
      <c r="R48" s="47"/>
      <c r="S48" s="47"/>
      <c r="T48" s="188"/>
    </row>
    <row r="49" spans="1:20" ht="12.75">
      <c r="A49" s="146">
        <v>42</v>
      </c>
      <c r="B49" s="266" t="s">
        <v>149</v>
      </c>
      <c r="C49" s="199">
        <v>134506</v>
      </c>
      <c r="D49" s="101" t="s">
        <v>41</v>
      </c>
      <c r="E49" s="188"/>
      <c r="F49" s="379">
        <f>G49+H49+K49+L49+P49+I49+J49+M49+N49+O49+Q49+R49+S49+T49</f>
        <v>103</v>
      </c>
      <c r="G49" s="529"/>
      <c r="H49" s="156"/>
      <c r="I49" s="91"/>
      <c r="J49" s="123"/>
      <c r="K49" s="48"/>
      <c r="L49" s="130">
        <v>103</v>
      </c>
      <c r="M49" s="130"/>
      <c r="N49" s="48"/>
      <c r="O49" s="47"/>
      <c r="P49" s="326"/>
      <c r="Q49" s="326"/>
      <c r="R49" s="82"/>
      <c r="S49" s="47"/>
      <c r="T49" s="188"/>
    </row>
    <row r="50" spans="1:20" ht="12.75">
      <c r="A50" s="146">
        <v>43</v>
      </c>
      <c r="B50" s="219" t="s">
        <v>331</v>
      </c>
      <c r="C50" s="169">
        <v>92393</v>
      </c>
      <c r="D50" s="215" t="s">
        <v>41</v>
      </c>
      <c r="E50" s="198" t="s">
        <v>54</v>
      </c>
      <c r="F50" s="379">
        <f>G50+H50+K50+L50+P50+I50+J50+M50+N50+O50+Q50+R50+S50+T50</f>
        <v>100</v>
      </c>
      <c r="G50" s="526"/>
      <c r="H50" s="176"/>
      <c r="I50" s="127"/>
      <c r="J50" s="122"/>
      <c r="K50" s="48"/>
      <c r="L50" s="130"/>
      <c r="M50" s="164">
        <v>100</v>
      </c>
      <c r="N50" s="48"/>
      <c r="O50" s="47"/>
      <c r="P50" s="330"/>
      <c r="Q50" s="293"/>
      <c r="R50" s="47"/>
      <c r="S50" s="47"/>
      <c r="T50" s="188"/>
    </row>
    <row r="51" spans="1:20" ht="12.75">
      <c r="A51" s="146">
        <v>44</v>
      </c>
      <c r="B51" s="218" t="s">
        <v>221</v>
      </c>
      <c r="C51" s="137">
        <v>113108</v>
      </c>
      <c r="D51" s="101" t="s">
        <v>9</v>
      </c>
      <c r="E51" s="102" t="s">
        <v>64</v>
      </c>
      <c r="F51" s="379">
        <f>G51+H51+K51+L51+P51+I51+J51+M51+N51+O51+Q51+R51+S51+T51</f>
        <v>99</v>
      </c>
      <c r="G51" s="529"/>
      <c r="H51" s="48"/>
      <c r="I51" s="126"/>
      <c r="J51" s="123"/>
      <c r="K51" s="48"/>
      <c r="L51" s="130"/>
      <c r="M51" s="130"/>
      <c r="N51" s="48"/>
      <c r="O51" s="37">
        <v>9</v>
      </c>
      <c r="P51" s="328">
        <v>90</v>
      </c>
      <c r="Q51" s="326"/>
      <c r="R51" s="82"/>
      <c r="S51" s="47"/>
      <c r="T51" s="188"/>
    </row>
    <row r="52" spans="1:20" ht="12.75">
      <c r="A52" s="146">
        <v>45</v>
      </c>
      <c r="B52" s="616" t="s">
        <v>150</v>
      </c>
      <c r="C52" s="617">
        <v>12175</v>
      </c>
      <c r="D52" s="101" t="s">
        <v>41</v>
      </c>
      <c r="E52" s="188"/>
      <c r="F52" s="379">
        <f>G52+H52+K52+L52+P52+I52+J52+M52+N52+O52+Q52+R52+S52+T52</f>
        <v>97</v>
      </c>
      <c r="G52" s="527"/>
      <c r="H52" s="99"/>
      <c r="I52" s="91"/>
      <c r="J52" s="123"/>
      <c r="K52" s="48"/>
      <c r="L52" s="130">
        <v>97</v>
      </c>
      <c r="M52" s="130"/>
      <c r="N52" s="48"/>
      <c r="O52" s="47"/>
      <c r="P52" s="328"/>
      <c r="Q52" s="326"/>
      <c r="R52" s="47"/>
      <c r="S52" s="47"/>
      <c r="T52" s="188"/>
    </row>
    <row r="53" spans="1:20" ht="12.75">
      <c r="A53" s="146">
        <v>46</v>
      </c>
      <c r="B53" s="264" t="s">
        <v>204</v>
      </c>
      <c r="C53" s="255">
        <v>80114</v>
      </c>
      <c r="D53" s="262" t="s">
        <v>78</v>
      </c>
      <c r="E53" s="102" t="s">
        <v>54</v>
      </c>
      <c r="F53" s="379">
        <f>G53+H53+K53+L53+P53+I53+J53+M53+N53+O53+Q53+R53+S53+T53</f>
        <v>96</v>
      </c>
      <c r="G53" s="526"/>
      <c r="H53" s="151"/>
      <c r="I53" s="127"/>
      <c r="J53" s="122"/>
      <c r="K53" s="48"/>
      <c r="L53" s="130"/>
      <c r="M53" s="130"/>
      <c r="N53" s="48"/>
      <c r="O53" s="47"/>
      <c r="P53" s="327">
        <v>71</v>
      </c>
      <c r="Q53" s="326">
        <v>25</v>
      </c>
      <c r="R53" s="47">
        <v>0</v>
      </c>
      <c r="S53" s="47"/>
      <c r="T53" s="188"/>
    </row>
    <row r="54" spans="1:20" ht="12.75">
      <c r="A54" s="146">
        <v>47</v>
      </c>
      <c r="B54" s="218" t="s">
        <v>211</v>
      </c>
      <c r="C54" s="137">
        <v>111556</v>
      </c>
      <c r="D54" s="101" t="s">
        <v>2</v>
      </c>
      <c r="E54" s="102" t="s">
        <v>54</v>
      </c>
      <c r="F54" s="379">
        <f>G54+H54+K54+L54+P54+I54+J54+M54+N54+O54+Q54+R54+S54+T54</f>
        <v>92</v>
      </c>
      <c r="G54" s="529"/>
      <c r="H54" s="48"/>
      <c r="I54" s="126"/>
      <c r="J54" s="125"/>
      <c r="K54" s="48"/>
      <c r="L54" s="130"/>
      <c r="M54" s="130"/>
      <c r="N54" s="48"/>
      <c r="O54" s="37">
        <v>85</v>
      </c>
      <c r="P54" s="326">
        <v>7</v>
      </c>
      <c r="Q54" s="326"/>
      <c r="R54" s="47"/>
      <c r="S54" s="47"/>
      <c r="T54" s="188"/>
    </row>
    <row r="55" spans="1:20" ht="12.75">
      <c r="A55" s="146">
        <v>48</v>
      </c>
      <c r="B55" s="276" t="s">
        <v>174</v>
      </c>
      <c r="C55" s="191">
        <v>160323</v>
      </c>
      <c r="D55" s="101" t="s">
        <v>6</v>
      </c>
      <c r="E55" s="102" t="s">
        <v>54</v>
      </c>
      <c r="F55" s="379">
        <f>G55+H55+K55+L55+P55+I55+J55+M55+N55+O55+Q55+R55+S55+T55</f>
        <v>91</v>
      </c>
      <c r="G55" s="527"/>
      <c r="H55" s="48"/>
      <c r="I55" s="91"/>
      <c r="J55" s="125"/>
      <c r="K55" s="48"/>
      <c r="L55" s="130"/>
      <c r="M55" s="130"/>
      <c r="N55" s="37">
        <v>36</v>
      </c>
      <c r="O55" s="47"/>
      <c r="P55" s="328"/>
      <c r="Q55" s="326"/>
      <c r="R55" s="47">
        <v>55</v>
      </c>
      <c r="S55" s="47"/>
      <c r="T55" s="188"/>
    </row>
    <row r="56" spans="1:20" ht="12.75">
      <c r="A56" s="146">
        <v>49</v>
      </c>
      <c r="B56" s="334" t="s">
        <v>65</v>
      </c>
      <c r="C56" s="137">
        <v>16106</v>
      </c>
      <c r="D56" s="101" t="s">
        <v>41</v>
      </c>
      <c r="E56" s="102" t="s">
        <v>64</v>
      </c>
      <c r="F56" s="379">
        <f>G56+H56+K56+L56+P56+I56+J56+M56+N56+O56+Q56+R56+S56+T56</f>
        <v>90.80074729876446</v>
      </c>
      <c r="G56" s="180"/>
      <c r="H56" s="151"/>
      <c r="I56" s="127"/>
      <c r="J56" s="122"/>
      <c r="K56" s="48"/>
      <c r="L56" s="130"/>
      <c r="M56" s="130">
        <v>41</v>
      </c>
      <c r="N56" s="48"/>
      <c r="O56" s="47"/>
      <c r="P56" s="328"/>
      <c r="Q56" s="328">
        <v>49.800747298764456</v>
      </c>
      <c r="R56" s="47"/>
      <c r="S56" s="47"/>
      <c r="T56" s="188"/>
    </row>
    <row r="57" spans="1:20" ht="12.75">
      <c r="A57" s="146">
        <v>50</v>
      </c>
      <c r="B57" s="334" t="s">
        <v>296</v>
      </c>
      <c r="C57" s="137">
        <v>165787</v>
      </c>
      <c r="D57" s="101" t="s">
        <v>1</v>
      </c>
      <c r="E57" s="102" t="s">
        <v>54</v>
      </c>
      <c r="F57" s="379">
        <f>G57+H57+K57+L57+P57+I57+J57+M57+N57+O57+Q57+R57+S57+T57</f>
        <v>88.30504713366278</v>
      </c>
      <c r="G57" s="180"/>
      <c r="H57" s="151"/>
      <c r="I57" s="127"/>
      <c r="J57" s="122"/>
      <c r="K57" s="48"/>
      <c r="L57" s="130"/>
      <c r="M57" s="130"/>
      <c r="N57" s="48"/>
      <c r="O57" s="47"/>
      <c r="P57" s="328"/>
      <c r="Q57" s="328">
        <v>68.30504713366278</v>
      </c>
      <c r="R57" s="47">
        <v>20</v>
      </c>
      <c r="S57" s="47"/>
      <c r="T57" s="188"/>
    </row>
    <row r="58" spans="1:20" ht="12.75">
      <c r="A58" s="146">
        <v>51</v>
      </c>
      <c r="B58" s="334" t="s">
        <v>299</v>
      </c>
      <c r="C58" s="137">
        <v>165785</v>
      </c>
      <c r="D58" s="101" t="s">
        <v>1</v>
      </c>
      <c r="E58" s="102" t="s">
        <v>64</v>
      </c>
      <c r="F58" s="379">
        <f>G58+H58+K58+L58+P58+I58+J58+M58+N58+O58+Q58+R58+S58+T58</f>
        <v>86.16722259212611</v>
      </c>
      <c r="G58" s="180"/>
      <c r="H58" s="151"/>
      <c r="I58" s="127"/>
      <c r="J58" s="122"/>
      <c r="K58" s="48"/>
      <c r="L58" s="130"/>
      <c r="M58" s="130"/>
      <c r="N58" s="48"/>
      <c r="O58" s="47"/>
      <c r="P58" s="328"/>
      <c r="Q58" s="328">
        <v>47.1672225921261</v>
      </c>
      <c r="R58" s="47">
        <v>39</v>
      </c>
      <c r="S58" s="47"/>
      <c r="T58" s="188"/>
    </row>
    <row r="59" spans="1:20" ht="12.75">
      <c r="A59" s="146">
        <v>52</v>
      </c>
      <c r="B59" s="219" t="s">
        <v>311</v>
      </c>
      <c r="C59" s="169">
        <v>69098</v>
      </c>
      <c r="D59" s="215" t="s">
        <v>1</v>
      </c>
      <c r="E59" s="198" t="s">
        <v>64</v>
      </c>
      <c r="F59" s="379">
        <f>G59+H59+K59+L59+P59+I59+J59+M59+N59+O59+Q59+R59+S59+T59</f>
        <v>85.35291574391998</v>
      </c>
      <c r="G59" s="526"/>
      <c r="H59" s="176"/>
      <c r="I59" s="127"/>
      <c r="J59" s="122"/>
      <c r="K59" s="48"/>
      <c r="L59" s="130"/>
      <c r="M59" s="130"/>
      <c r="N59" s="48"/>
      <c r="O59" s="47"/>
      <c r="P59" s="330"/>
      <c r="Q59" s="293"/>
      <c r="R59" s="148">
        <v>85.35291574391998</v>
      </c>
      <c r="S59" s="47"/>
      <c r="T59" s="188"/>
    </row>
    <row r="60" spans="1:20" ht="12.75">
      <c r="A60" s="146">
        <v>53</v>
      </c>
      <c r="B60" s="613" t="s">
        <v>260</v>
      </c>
      <c r="C60" s="255">
        <v>24536</v>
      </c>
      <c r="D60" s="262" t="s">
        <v>78</v>
      </c>
      <c r="E60" s="102" t="s">
        <v>64</v>
      </c>
      <c r="F60" s="379">
        <f>G60+H60+K60+L60+P60+I60+J60+M60+N60+O60+Q60+R60+S60+T60</f>
        <v>85</v>
      </c>
      <c r="G60" s="526"/>
      <c r="H60" s="151"/>
      <c r="I60" s="127"/>
      <c r="J60" s="122"/>
      <c r="K60" s="48"/>
      <c r="L60" s="130"/>
      <c r="M60" s="130"/>
      <c r="N60" s="48"/>
      <c r="O60" s="47">
        <v>0</v>
      </c>
      <c r="P60" s="327">
        <v>71</v>
      </c>
      <c r="Q60" s="326"/>
      <c r="R60" s="47"/>
      <c r="S60" s="47"/>
      <c r="T60" s="188">
        <v>14</v>
      </c>
    </row>
    <row r="61" spans="1:20" ht="12.75">
      <c r="A61" s="146">
        <v>54</v>
      </c>
      <c r="B61" s="482" t="s">
        <v>380</v>
      </c>
      <c r="C61" s="466">
        <v>68001</v>
      </c>
      <c r="D61" s="463" t="s">
        <v>8</v>
      </c>
      <c r="E61" s="494" t="s">
        <v>54</v>
      </c>
      <c r="F61" s="379">
        <f>G61+H61+K61+L61+P61+I61+J61+M61+N61+O61+Q61+R61+S61+T61</f>
        <v>84</v>
      </c>
      <c r="G61" s="180"/>
      <c r="H61" s="151"/>
      <c r="I61" s="127"/>
      <c r="J61" s="122"/>
      <c r="K61" s="48"/>
      <c r="L61" s="130">
        <v>60</v>
      </c>
      <c r="M61" s="130"/>
      <c r="N61" s="48"/>
      <c r="O61" s="47"/>
      <c r="P61" s="328"/>
      <c r="Q61" s="328"/>
      <c r="R61" s="47"/>
      <c r="S61" s="47"/>
      <c r="T61" s="386">
        <v>24</v>
      </c>
    </row>
    <row r="62" spans="1:20" ht="12.75">
      <c r="A62" s="146">
        <v>55</v>
      </c>
      <c r="B62" s="264" t="s">
        <v>256</v>
      </c>
      <c r="C62" s="255">
        <v>118902</v>
      </c>
      <c r="D62" s="262" t="s">
        <v>78</v>
      </c>
      <c r="E62" s="102" t="s">
        <v>54</v>
      </c>
      <c r="F62" s="379">
        <f>G62+H62+K62+L62+P62+I62+J62+M62+N62+O62+Q62+R62+S62+T62</f>
        <v>82</v>
      </c>
      <c r="G62" s="526"/>
      <c r="H62" s="151"/>
      <c r="I62" s="127"/>
      <c r="J62" s="122"/>
      <c r="K62" s="48"/>
      <c r="L62" s="130"/>
      <c r="M62" s="130"/>
      <c r="N62" s="48"/>
      <c r="O62" s="47"/>
      <c r="P62" s="327">
        <v>82</v>
      </c>
      <c r="Q62" s="326"/>
      <c r="R62" s="47"/>
      <c r="S62" s="47"/>
      <c r="T62" s="188"/>
    </row>
    <row r="63" spans="1:20" ht="12.75">
      <c r="A63" s="146">
        <v>56</v>
      </c>
      <c r="B63" s="482" t="s">
        <v>355</v>
      </c>
      <c r="C63" s="466">
        <v>140559</v>
      </c>
      <c r="D63" s="463" t="s">
        <v>8</v>
      </c>
      <c r="E63" s="494" t="s">
        <v>54</v>
      </c>
      <c r="F63" s="379">
        <f>G63+H63+K63+L63+P63+I63+J63+M63+N63+O63+Q63+R63+S63+T63</f>
        <v>80</v>
      </c>
      <c r="G63" s="180"/>
      <c r="H63" s="151"/>
      <c r="I63" s="127"/>
      <c r="J63" s="122"/>
      <c r="K63" s="48"/>
      <c r="L63" s="130"/>
      <c r="M63" s="130"/>
      <c r="N63" s="48"/>
      <c r="O63" s="47"/>
      <c r="P63" s="328"/>
      <c r="Q63" s="328"/>
      <c r="R63" s="47"/>
      <c r="S63" s="47"/>
      <c r="T63" s="386">
        <v>80</v>
      </c>
    </row>
    <row r="64" spans="1:20" ht="12.75">
      <c r="A64" s="146">
        <v>57</v>
      </c>
      <c r="B64" s="219" t="s">
        <v>242</v>
      </c>
      <c r="C64" s="169">
        <v>10390</v>
      </c>
      <c r="D64" s="215" t="s">
        <v>3</v>
      </c>
      <c r="E64" s="198" t="s">
        <v>54</v>
      </c>
      <c r="F64" s="379">
        <f>G64+H64+K64+L64+P64+I64+J64+M64+N64+O64+Q64+R64+S64+T64</f>
        <v>79</v>
      </c>
      <c r="G64" s="526"/>
      <c r="H64" s="176">
        <v>79</v>
      </c>
      <c r="I64" s="127"/>
      <c r="J64" s="122"/>
      <c r="K64" s="48"/>
      <c r="L64" s="130"/>
      <c r="M64" s="130"/>
      <c r="N64" s="48"/>
      <c r="O64" s="47"/>
      <c r="P64" s="330"/>
      <c r="Q64" s="293"/>
      <c r="R64" s="47"/>
      <c r="S64" s="47"/>
      <c r="T64" s="188"/>
    </row>
    <row r="65" spans="1:20" ht="12.75">
      <c r="A65" s="146">
        <v>58</v>
      </c>
      <c r="B65" s="482" t="s">
        <v>356</v>
      </c>
      <c r="C65" s="466">
        <v>141514</v>
      </c>
      <c r="D65" s="463" t="s">
        <v>8</v>
      </c>
      <c r="E65" s="494" t="s">
        <v>54</v>
      </c>
      <c r="F65" s="379">
        <f>G65+H65+K65+L65+P65+I65+J65+M65+N65+O65+Q65+R65+S65+T65</f>
        <v>78</v>
      </c>
      <c r="G65" s="180"/>
      <c r="H65" s="151"/>
      <c r="I65" s="127"/>
      <c r="J65" s="122"/>
      <c r="K65" s="48"/>
      <c r="L65" s="130"/>
      <c r="M65" s="130"/>
      <c r="N65" s="48"/>
      <c r="O65" s="47"/>
      <c r="P65" s="328"/>
      <c r="Q65" s="328"/>
      <c r="R65" s="47"/>
      <c r="S65" s="47"/>
      <c r="T65" s="386">
        <v>78</v>
      </c>
    </row>
    <row r="66" spans="1:20" ht="12.75">
      <c r="A66" s="146">
        <v>59</v>
      </c>
      <c r="B66" s="264" t="s">
        <v>265</v>
      </c>
      <c r="C66" s="255">
        <v>70561</v>
      </c>
      <c r="D66" s="262" t="s">
        <v>78</v>
      </c>
      <c r="E66" s="102" t="s">
        <v>64</v>
      </c>
      <c r="F66" s="379">
        <f>G66+H66+K66+L66+P66+I66+J66+M66+N66+O66+Q66+R66+S66+T66</f>
        <v>77</v>
      </c>
      <c r="G66" s="526"/>
      <c r="H66" s="151"/>
      <c r="I66" s="127"/>
      <c r="J66" s="122"/>
      <c r="K66" s="48"/>
      <c r="L66" s="130"/>
      <c r="M66" s="130"/>
      <c r="N66" s="48"/>
      <c r="O66" s="47"/>
      <c r="P66" s="327">
        <v>58</v>
      </c>
      <c r="Q66" s="326">
        <v>19</v>
      </c>
      <c r="R66" s="47"/>
      <c r="S66" s="47"/>
      <c r="T66" s="188"/>
    </row>
    <row r="67" spans="1:20" ht="12.75">
      <c r="A67" s="146">
        <v>60</v>
      </c>
      <c r="B67" s="219" t="s">
        <v>243</v>
      </c>
      <c r="C67" s="169">
        <v>10539</v>
      </c>
      <c r="D67" s="215" t="s">
        <v>3</v>
      </c>
      <c r="E67" s="198" t="s">
        <v>54</v>
      </c>
      <c r="F67" s="379">
        <f>G67+H67+K67+L67+P67+I67+J67+M67+N67+O67+Q67+R67+S67+T67</f>
        <v>76</v>
      </c>
      <c r="G67" s="526"/>
      <c r="H67" s="176">
        <v>76</v>
      </c>
      <c r="I67" s="127"/>
      <c r="J67" s="122"/>
      <c r="K67" s="48"/>
      <c r="L67" s="130"/>
      <c r="M67" s="130"/>
      <c r="N67" s="48"/>
      <c r="O67" s="47"/>
      <c r="P67" s="329"/>
      <c r="Q67" s="326"/>
      <c r="R67" s="47"/>
      <c r="S67" s="47"/>
      <c r="T67" s="188"/>
    </row>
    <row r="68" spans="1:20" ht="12.75">
      <c r="A68" s="146">
        <v>61</v>
      </c>
      <c r="B68" s="219" t="s">
        <v>332</v>
      </c>
      <c r="C68" s="169">
        <v>121759</v>
      </c>
      <c r="D68" s="215" t="s">
        <v>41</v>
      </c>
      <c r="E68" s="198" t="s">
        <v>64</v>
      </c>
      <c r="F68" s="379">
        <f>G68+H68+K68+L68+P68+I68+J68+M68+N68+O68+Q68+R68+S68+T68</f>
        <v>76</v>
      </c>
      <c r="G68" s="526"/>
      <c r="H68" s="176"/>
      <c r="I68" s="127"/>
      <c r="J68" s="122"/>
      <c r="K68" s="48"/>
      <c r="L68" s="130"/>
      <c r="M68" s="164">
        <v>76</v>
      </c>
      <c r="N68" s="48"/>
      <c r="O68" s="47"/>
      <c r="P68" s="330"/>
      <c r="Q68" s="293"/>
      <c r="R68" s="47"/>
      <c r="S68" s="47"/>
      <c r="T68" s="188"/>
    </row>
    <row r="69" spans="1:20" ht="12.75">
      <c r="A69" s="146">
        <v>62</v>
      </c>
      <c r="B69" s="613" t="s">
        <v>257</v>
      </c>
      <c r="C69" s="255">
        <v>127000</v>
      </c>
      <c r="D69" s="262" t="s">
        <v>78</v>
      </c>
      <c r="E69" s="102" t="s">
        <v>54</v>
      </c>
      <c r="F69" s="379">
        <f>G69+H69+K69+L69+P69+I69+J69+M69+N69+O69+Q69+R69+S69+T69</f>
        <v>75</v>
      </c>
      <c r="G69" s="526"/>
      <c r="H69" s="151"/>
      <c r="I69" s="127"/>
      <c r="J69" s="122"/>
      <c r="K69" s="48"/>
      <c r="L69" s="130"/>
      <c r="M69" s="130"/>
      <c r="N69" s="48"/>
      <c r="O69" s="47"/>
      <c r="P69" s="327">
        <v>75</v>
      </c>
      <c r="Q69" s="326"/>
      <c r="R69" s="47"/>
      <c r="S69" s="82"/>
      <c r="T69" s="188"/>
    </row>
    <row r="70" spans="1:20" ht="12.75">
      <c r="A70" s="146">
        <v>63</v>
      </c>
      <c r="B70" s="221" t="s">
        <v>239</v>
      </c>
      <c r="C70" s="136">
        <v>16121</v>
      </c>
      <c r="D70" s="101" t="s">
        <v>41</v>
      </c>
      <c r="E70" s="188"/>
      <c r="F70" s="379">
        <f>G70+H70+K70+L70+P70+I70+J70+M70+N70+O70+Q70+R70+S70+T70</f>
        <v>74</v>
      </c>
      <c r="G70" s="529"/>
      <c r="H70" s="156"/>
      <c r="I70" s="91"/>
      <c r="J70" s="123"/>
      <c r="K70" s="48"/>
      <c r="L70" s="130">
        <v>74</v>
      </c>
      <c r="M70" s="130"/>
      <c r="N70" s="48"/>
      <c r="O70" s="47"/>
      <c r="P70" s="328"/>
      <c r="Q70" s="326"/>
      <c r="R70" s="47"/>
      <c r="S70" s="47"/>
      <c r="T70" s="188"/>
    </row>
    <row r="71" spans="1:20" ht="12.75">
      <c r="A71" s="146">
        <v>64</v>
      </c>
      <c r="B71" s="218" t="s">
        <v>48</v>
      </c>
      <c r="C71" s="137">
        <v>27177</v>
      </c>
      <c r="D71" s="101" t="s">
        <v>46</v>
      </c>
      <c r="E71" s="102" t="s">
        <v>64</v>
      </c>
      <c r="F71" s="379">
        <f>G71+H71+K71+L71+P71+I71+J71+M71+N71+O71+Q71+R71+S71+T71</f>
        <v>73</v>
      </c>
      <c r="G71" s="529"/>
      <c r="H71" s="48"/>
      <c r="I71" s="126"/>
      <c r="J71" s="125"/>
      <c r="K71" s="48"/>
      <c r="L71" s="130"/>
      <c r="M71" s="130"/>
      <c r="N71" s="48"/>
      <c r="O71" s="37">
        <v>73</v>
      </c>
      <c r="P71" s="326"/>
      <c r="Q71" s="326"/>
      <c r="R71" s="47"/>
      <c r="S71" s="47"/>
      <c r="T71" s="188"/>
    </row>
    <row r="72" spans="1:20" ht="12.75">
      <c r="A72" s="146">
        <v>65</v>
      </c>
      <c r="B72" s="219" t="s">
        <v>333</v>
      </c>
      <c r="C72" s="449" t="s">
        <v>334</v>
      </c>
      <c r="D72" s="215" t="s">
        <v>41</v>
      </c>
      <c r="E72" s="198" t="s">
        <v>54</v>
      </c>
      <c r="F72" s="379">
        <f>G72+H72+K72+L72+P72+I72+J72+M72+N72+O72+Q72+R72+S72+T72-L72</f>
        <v>72</v>
      </c>
      <c r="G72" s="526"/>
      <c r="H72" s="176"/>
      <c r="I72" s="127"/>
      <c r="J72" s="122"/>
      <c r="K72" s="48"/>
      <c r="L72" s="130">
        <v>69</v>
      </c>
      <c r="M72" s="164">
        <v>72</v>
      </c>
      <c r="N72" s="48"/>
      <c r="O72" s="47"/>
      <c r="P72" s="330"/>
      <c r="Q72" s="293"/>
      <c r="R72" s="47"/>
      <c r="S72" s="47"/>
      <c r="T72" s="188"/>
    </row>
    <row r="73" spans="1:20" ht="12.75">
      <c r="A73" s="146">
        <v>66</v>
      </c>
      <c r="B73" s="219" t="s">
        <v>312</v>
      </c>
      <c r="C73" s="169">
        <v>30505</v>
      </c>
      <c r="D73" s="215" t="s">
        <v>1</v>
      </c>
      <c r="E73" s="198" t="s">
        <v>64</v>
      </c>
      <c r="F73" s="379">
        <f>G73+H73+K73+L73+P73+I73+J73+M73+N73+O73+Q73+R73+S73+T73</f>
        <v>71.44350655948529</v>
      </c>
      <c r="G73" s="526"/>
      <c r="H73" s="176"/>
      <c r="I73" s="127"/>
      <c r="J73" s="122"/>
      <c r="K73" s="48"/>
      <c r="L73" s="130"/>
      <c r="M73" s="130"/>
      <c r="N73" s="48"/>
      <c r="O73" s="47"/>
      <c r="P73" s="330"/>
      <c r="Q73" s="293"/>
      <c r="R73" s="148">
        <v>71.44350655948529</v>
      </c>
      <c r="S73" s="47"/>
      <c r="T73" s="188"/>
    </row>
    <row r="74" spans="1:20" ht="12.75">
      <c r="A74" s="146">
        <v>67</v>
      </c>
      <c r="B74" s="264" t="s">
        <v>259</v>
      </c>
      <c r="C74" s="255">
        <v>121713</v>
      </c>
      <c r="D74" s="262" t="s">
        <v>41</v>
      </c>
      <c r="E74" s="102" t="s">
        <v>54</v>
      </c>
      <c r="F74" s="379">
        <f>G74+H74+K74+L74+P74+I74+J74+M74+N74+O74+Q74+R74+S74+T74</f>
        <v>71</v>
      </c>
      <c r="G74" s="526"/>
      <c r="H74" s="151"/>
      <c r="I74" s="127"/>
      <c r="J74" s="122"/>
      <c r="K74" s="48"/>
      <c r="L74" s="130"/>
      <c r="M74" s="130"/>
      <c r="N74" s="48"/>
      <c r="O74" s="47"/>
      <c r="P74" s="327">
        <v>71</v>
      </c>
      <c r="Q74" s="326"/>
      <c r="R74" s="47"/>
      <c r="S74" s="47"/>
      <c r="T74" s="188"/>
    </row>
    <row r="75" spans="1:20" ht="12.75">
      <c r="A75" s="146">
        <v>68</v>
      </c>
      <c r="B75" s="482" t="s">
        <v>359</v>
      </c>
      <c r="C75" s="466">
        <v>140558</v>
      </c>
      <c r="D75" s="463" t="s">
        <v>8</v>
      </c>
      <c r="E75" s="494" t="s">
        <v>54</v>
      </c>
      <c r="F75" s="379">
        <f>G75+H75+K75+L75+P75+I75+J75+M75+N75+O75+Q75+R75+S75+T75</f>
        <v>71</v>
      </c>
      <c r="G75" s="180"/>
      <c r="H75" s="151"/>
      <c r="I75" s="127"/>
      <c r="J75" s="122"/>
      <c r="K75" s="48"/>
      <c r="L75" s="130"/>
      <c r="M75" s="130"/>
      <c r="N75" s="48"/>
      <c r="O75" s="47"/>
      <c r="P75" s="328"/>
      <c r="Q75" s="328"/>
      <c r="R75" s="47"/>
      <c r="S75" s="47"/>
      <c r="T75" s="386">
        <v>71</v>
      </c>
    </row>
    <row r="76" spans="1:20" ht="12.75">
      <c r="A76" s="146">
        <v>69</v>
      </c>
      <c r="B76" s="264" t="s">
        <v>261</v>
      </c>
      <c r="C76" s="255">
        <v>81512</v>
      </c>
      <c r="D76" s="262" t="s">
        <v>262</v>
      </c>
      <c r="E76" s="102" t="s">
        <v>64</v>
      </c>
      <c r="F76" s="379">
        <f>G76+H76+K76+L76+P76+I76+J76+M76+N76+O76+Q76+R76+S76+T76</f>
        <v>68</v>
      </c>
      <c r="G76" s="526"/>
      <c r="H76" s="151"/>
      <c r="I76" s="127"/>
      <c r="J76" s="122"/>
      <c r="K76" s="48"/>
      <c r="L76" s="130"/>
      <c r="M76" s="130"/>
      <c r="N76" s="48"/>
      <c r="O76" s="47"/>
      <c r="P76" s="327">
        <v>68</v>
      </c>
      <c r="Q76" s="326"/>
      <c r="R76" s="47"/>
      <c r="S76" s="47"/>
      <c r="T76" s="188"/>
    </row>
    <row r="77" spans="1:20" ht="12.75">
      <c r="A77" s="146">
        <v>70</v>
      </c>
      <c r="B77" s="219" t="s">
        <v>142</v>
      </c>
      <c r="C77" s="169">
        <v>26771</v>
      </c>
      <c r="D77" s="101" t="s">
        <v>53</v>
      </c>
      <c r="E77" s="198" t="s">
        <v>64</v>
      </c>
      <c r="F77" s="379">
        <f>G77+H77+K77+L77+P77+I77+J77+M77+N77+O77+Q77+R77+S77+T77</f>
        <v>67</v>
      </c>
      <c r="G77" s="101"/>
      <c r="H77" s="156">
        <v>35</v>
      </c>
      <c r="I77" s="91"/>
      <c r="J77" s="123">
        <v>32</v>
      </c>
      <c r="K77" s="48"/>
      <c r="L77" s="130"/>
      <c r="M77" s="130"/>
      <c r="N77" s="48"/>
      <c r="O77" s="47"/>
      <c r="P77" s="326"/>
      <c r="Q77" s="326"/>
      <c r="R77" s="47"/>
      <c r="S77" s="47"/>
      <c r="T77" s="188"/>
    </row>
    <row r="78" spans="1:20" ht="12.75">
      <c r="A78" s="146">
        <v>71</v>
      </c>
      <c r="B78" s="266" t="s">
        <v>151</v>
      </c>
      <c r="C78" s="199">
        <v>131690</v>
      </c>
      <c r="D78" s="101" t="s">
        <v>41</v>
      </c>
      <c r="E78" s="188"/>
      <c r="F78" s="379">
        <f>G78+H78+K78+L78+P78+I78+J78+M78+N78+O78+Q78+R78+S78+T78</f>
        <v>67</v>
      </c>
      <c r="G78" s="529"/>
      <c r="H78" s="156"/>
      <c r="I78" s="91"/>
      <c r="J78" s="123"/>
      <c r="K78" s="48"/>
      <c r="L78" s="130">
        <v>67</v>
      </c>
      <c r="M78" s="130"/>
      <c r="N78" s="48"/>
      <c r="O78" s="47"/>
      <c r="P78" s="329"/>
      <c r="Q78" s="326"/>
      <c r="R78" s="47"/>
      <c r="S78" s="47"/>
      <c r="T78" s="188"/>
    </row>
    <row r="79" spans="1:20" ht="12.75">
      <c r="A79" s="146">
        <v>72</v>
      </c>
      <c r="B79" s="334" t="s">
        <v>316</v>
      </c>
      <c r="C79" s="137">
        <v>165786</v>
      </c>
      <c r="D79" s="101" t="s">
        <v>1</v>
      </c>
      <c r="E79" s="102" t="s">
        <v>54</v>
      </c>
      <c r="F79" s="379">
        <f>G79+H79+K79+L79+P79+I79+J79+M79+N79+O79+Q79+R79+S79+T79</f>
        <v>66.759940489201</v>
      </c>
      <c r="G79" s="180"/>
      <c r="H79" s="151"/>
      <c r="I79" s="127"/>
      <c r="J79" s="122"/>
      <c r="K79" s="48"/>
      <c r="L79" s="130"/>
      <c r="M79" s="130"/>
      <c r="N79" s="48"/>
      <c r="O79" s="47"/>
      <c r="P79" s="328"/>
      <c r="Q79" s="328">
        <v>32.75994048920099</v>
      </c>
      <c r="R79" s="47">
        <v>34</v>
      </c>
      <c r="S79" s="47"/>
      <c r="T79" s="188"/>
    </row>
    <row r="80" spans="1:20" ht="12.75">
      <c r="A80" s="146">
        <v>73</v>
      </c>
      <c r="B80" s="482" t="s">
        <v>364</v>
      </c>
      <c r="C80" s="466">
        <v>62097</v>
      </c>
      <c r="D80" s="463" t="s">
        <v>8</v>
      </c>
      <c r="E80" s="494" t="s">
        <v>64</v>
      </c>
      <c r="F80" s="379">
        <f>G80+H80+K80+L80+P80+I80+J80+M80+N80+O80+Q80+R80+S80+T80</f>
        <v>66</v>
      </c>
      <c r="G80" s="180"/>
      <c r="H80" s="151"/>
      <c r="I80" s="127"/>
      <c r="J80" s="122"/>
      <c r="K80" s="48"/>
      <c r="L80" s="130"/>
      <c r="M80" s="130"/>
      <c r="N80" s="48"/>
      <c r="O80" s="47"/>
      <c r="P80" s="328"/>
      <c r="Q80" s="328"/>
      <c r="R80" s="47"/>
      <c r="S80" s="47"/>
      <c r="T80" s="386">
        <v>66</v>
      </c>
    </row>
    <row r="81" spans="1:20" ht="12.75">
      <c r="A81" s="146">
        <v>74</v>
      </c>
      <c r="B81" s="218" t="s">
        <v>212</v>
      </c>
      <c r="C81" s="137">
        <v>81513</v>
      </c>
      <c r="D81" s="101" t="s">
        <v>2</v>
      </c>
      <c r="E81" s="102" t="s">
        <v>64</v>
      </c>
      <c r="F81" s="379">
        <f>G81+H81+K81+L81+P81+I81+J81+M81+N81+O81+Q81+R81+S81+T81</f>
        <v>66</v>
      </c>
      <c r="G81" s="529"/>
      <c r="H81" s="48"/>
      <c r="I81" s="126"/>
      <c r="J81" s="125"/>
      <c r="K81" s="48"/>
      <c r="L81" s="130"/>
      <c r="M81" s="130"/>
      <c r="N81" s="48"/>
      <c r="O81" s="37">
        <v>66</v>
      </c>
      <c r="P81" s="328"/>
      <c r="Q81" s="326"/>
      <c r="R81" s="47"/>
      <c r="S81" s="47"/>
      <c r="T81" s="188"/>
    </row>
    <row r="82" spans="1:20" ht="12.75">
      <c r="A82" s="146">
        <v>75</v>
      </c>
      <c r="B82" s="273" t="s">
        <v>263</v>
      </c>
      <c r="C82" s="255">
        <v>123333</v>
      </c>
      <c r="D82" s="101" t="s">
        <v>2</v>
      </c>
      <c r="E82" s="102" t="s">
        <v>54</v>
      </c>
      <c r="F82" s="379">
        <f>G82+H82+K82+L82+P82+I82+J82+M82+N82+O82+Q82+R82+S82+T82</f>
        <v>66</v>
      </c>
      <c r="G82" s="526"/>
      <c r="H82" s="151"/>
      <c r="I82" s="127"/>
      <c r="J82" s="122"/>
      <c r="K82" s="48"/>
      <c r="L82" s="130"/>
      <c r="M82" s="130"/>
      <c r="N82" s="48"/>
      <c r="O82" s="47"/>
      <c r="P82" s="327">
        <v>66</v>
      </c>
      <c r="Q82" s="326"/>
      <c r="R82" s="47"/>
      <c r="S82" s="47"/>
      <c r="T82" s="188"/>
    </row>
    <row r="83" spans="1:20" ht="12.75">
      <c r="A83" s="146">
        <v>76</v>
      </c>
      <c r="B83" s="219" t="s">
        <v>335</v>
      </c>
      <c r="C83" s="169">
        <v>131691</v>
      </c>
      <c r="D83" s="215" t="s">
        <v>41</v>
      </c>
      <c r="E83" s="198" t="s">
        <v>54</v>
      </c>
      <c r="F83" s="379">
        <f>G83+H83+K83+L83+P83+I83+J83+M83+N83+O83+Q83+R83+S83+T83</f>
        <v>65</v>
      </c>
      <c r="G83" s="526"/>
      <c r="H83" s="176"/>
      <c r="I83" s="127"/>
      <c r="J83" s="122"/>
      <c r="K83" s="48"/>
      <c r="L83" s="130"/>
      <c r="M83" s="164">
        <v>65</v>
      </c>
      <c r="N83" s="48"/>
      <c r="O83" s="47"/>
      <c r="P83" s="330"/>
      <c r="Q83" s="293"/>
      <c r="R83" s="47"/>
      <c r="S83" s="47"/>
      <c r="T83" s="188"/>
    </row>
    <row r="84" spans="1:20" ht="12.75">
      <c r="A84" s="146">
        <v>77</v>
      </c>
      <c r="B84" s="218" t="s">
        <v>213</v>
      </c>
      <c r="C84" s="137">
        <v>100845</v>
      </c>
      <c r="D84" s="101" t="s">
        <v>2</v>
      </c>
      <c r="E84" s="102" t="s">
        <v>64</v>
      </c>
      <c r="F84" s="379">
        <f>G84+H84+K84+L84+P84+I84+J84+M84+N84+O84+Q84+R84+S84+T84</f>
        <v>63</v>
      </c>
      <c r="G84" s="529"/>
      <c r="H84" s="48"/>
      <c r="I84" s="126"/>
      <c r="J84" s="125"/>
      <c r="K84" s="48"/>
      <c r="L84" s="130"/>
      <c r="M84" s="130"/>
      <c r="N84" s="48"/>
      <c r="O84" s="37">
        <v>63</v>
      </c>
      <c r="P84" s="328"/>
      <c r="Q84" s="326"/>
      <c r="R84" s="47"/>
      <c r="S84" s="47"/>
      <c r="T84" s="188"/>
    </row>
    <row r="85" spans="1:20" ht="12.75">
      <c r="A85" s="146">
        <v>78</v>
      </c>
      <c r="B85" s="276" t="s">
        <v>170</v>
      </c>
      <c r="C85" s="191">
        <v>70885</v>
      </c>
      <c r="D85" s="101" t="s">
        <v>78</v>
      </c>
      <c r="E85" s="102" t="s">
        <v>64</v>
      </c>
      <c r="F85" s="379">
        <f>G85+H85+K85+L85+P85+I85+J85+M85+N85+O85+Q85+R85+S85+T85</f>
        <v>61</v>
      </c>
      <c r="G85" s="529"/>
      <c r="H85" s="48"/>
      <c r="I85" s="91"/>
      <c r="J85" s="123"/>
      <c r="K85" s="48"/>
      <c r="L85" s="130"/>
      <c r="M85" s="130"/>
      <c r="N85" s="37">
        <v>61</v>
      </c>
      <c r="O85" s="47"/>
      <c r="P85" s="328">
        <v>0</v>
      </c>
      <c r="Q85" s="326"/>
      <c r="R85" s="47"/>
      <c r="S85" s="47"/>
      <c r="T85" s="188"/>
    </row>
    <row r="86" spans="1:20" ht="12.75">
      <c r="A86" s="146">
        <v>79</v>
      </c>
      <c r="B86" s="218" t="s">
        <v>214</v>
      </c>
      <c r="C86" s="137">
        <v>81515</v>
      </c>
      <c r="D86" s="101" t="s">
        <v>2</v>
      </c>
      <c r="E86" s="102" t="s">
        <v>64</v>
      </c>
      <c r="F86" s="379">
        <f>G86+H86+K86+L86+P86+I86+J86+M86+N86+O86+Q86+R86+S86+T86</f>
        <v>61</v>
      </c>
      <c r="G86" s="529"/>
      <c r="H86" s="48"/>
      <c r="I86" s="126"/>
      <c r="J86" s="125"/>
      <c r="K86" s="48"/>
      <c r="L86" s="130"/>
      <c r="M86" s="130"/>
      <c r="N86" s="48"/>
      <c r="O86" s="37">
        <v>61</v>
      </c>
      <c r="P86" s="326"/>
      <c r="Q86" s="326"/>
      <c r="R86" s="47"/>
      <c r="S86" s="47"/>
      <c r="T86" s="188"/>
    </row>
    <row r="87" spans="1:20" ht="12.75">
      <c r="A87" s="146">
        <v>80</v>
      </c>
      <c r="B87" s="264" t="s">
        <v>264</v>
      </c>
      <c r="C87" s="255">
        <v>119517</v>
      </c>
      <c r="D87" s="262" t="s">
        <v>78</v>
      </c>
      <c r="E87" s="102" t="s">
        <v>64</v>
      </c>
      <c r="F87" s="379">
        <f>G87+H87+K87+L87+P87+I87+J87+M87+N87+O87+Q87+R87+S87+T87</f>
        <v>61</v>
      </c>
      <c r="G87" s="526"/>
      <c r="H87" s="151"/>
      <c r="I87" s="127"/>
      <c r="J87" s="122"/>
      <c r="K87" s="48"/>
      <c r="L87" s="130"/>
      <c r="M87" s="130"/>
      <c r="N87" s="48"/>
      <c r="O87" s="47"/>
      <c r="P87" s="327">
        <v>61</v>
      </c>
      <c r="Q87" s="326"/>
      <c r="R87" s="47"/>
      <c r="S87" s="47"/>
      <c r="T87" s="188"/>
    </row>
    <row r="88" spans="1:20" ht="12.75">
      <c r="A88" s="146">
        <v>81</v>
      </c>
      <c r="B88" s="221" t="s">
        <v>152</v>
      </c>
      <c r="C88" s="136">
        <v>163676</v>
      </c>
      <c r="D88" s="101" t="s">
        <v>50</v>
      </c>
      <c r="E88" s="188"/>
      <c r="F88" s="379">
        <f>G88+H88+K88+L88+P88+I88+J88+M88+N88+O88+Q88+R88+S88+T88</f>
        <v>59</v>
      </c>
      <c r="G88" s="527"/>
      <c r="H88" s="156"/>
      <c r="I88" s="91"/>
      <c r="J88" s="123"/>
      <c r="K88" s="48"/>
      <c r="L88" s="130">
        <v>59</v>
      </c>
      <c r="M88" s="130"/>
      <c r="N88" s="48"/>
      <c r="O88" s="47"/>
      <c r="P88" s="328"/>
      <c r="Q88" s="326"/>
      <c r="R88" s="47"/>
      <c r="S88" s="47"/>
      <c r="T88" s="188"/>
    </row>
    <row r="89" spans="1:20" ht="12.75">
      <c r="A89" s="146">
        <v>82</v>
      </c>
      <c r="B89" s="334" t="s">
        <v>297</v>
      </c>
      <c r="C89" s="137">
        <v>93350</v>
      </c>
      <c r="D89" s="101" t="s">
        <v>78</v>
      </c>
      <c r="E89" s="102" t="s">
        <v>54</v>
      </c>
      <c r="F89" s="379">
        <f>G89+H89+K89+L89+P89+I89+J89+M89+N89+O89+Q89+R89+S89+T89</f>
        <v>56.31134680031437</v>
      </c>
      <c r="G89" s="180"/>
      <c r="H89" s="151"/>
      <c r="I89" s="127"/>
      <c r="J89" s="122"/>
      <c r="K89" s="48"/>
      <c r="L89" s="130"/>
      <c r="M89" s="130"/>
      <c r="N89" s="48"/>
      <c r="O89" s="47"/>
      <c r="P89" s="328"/>
      <c r="Q89" s="328">
        <v>56.31134680031437</v>
      </c>
      <c r="R89" s="47"/>
      <c r="S89" s="47"/>
      <c r="T89" s="188"/>
    </row>
    <row r="90" spans="1:20" ht="12.75">
      <c r="A90" s="146">
        <v>83</v>
      </c>
      <c r="B90" s="219" t="s">
        <v>337</v>
      </c>
      <c r="C90" s="449" t="s">
        <v>338</v>
      </c>
      <c r="D90" s="215" t="s">
        <v>41</v>
      </c>
      <c r="E90" s="198" t="s">
        <v>54</v>
      </c>
      <c r="F90" s="379">
        <f>G90+H90+K90+L90+P90+I90+J90+M90+N90+O90+Q90+R90+S90+T90</f>
        <v>56</v>
      </c>
      <c r="G90" s="526"/>
      <c r="H90" s="176"/>
      <c r="I90" s="127"/>
      <c r="J90" s="122"/>
      <c r="K90" s="48"/>
      <c r="L90" s="130"/>
      <c r="M90" s="164">
        <v>56</v>
      </c>
      <c r="N90" s="48"/>
      <c r="O90" s="47"/>
      <c r="P90" s="330"/>
      <c r="Q90" s="293"/>
      <c r="R90" s="47"/>
      <c r="S90" s="47"/>
      <c r="T90" s="188"/>
    </row>
    <row r="91" spans="1:20" ht="12.75">
      <c r="A91" s="146">
        <v>84</v>
      </c>
      <c r="B91" s="482" t="s">
        <v>378</v>
      </c>
      <c r="C91" s="466">
        <v>62117</v>
      </c>
      <c r="D91" s="463" t="s">
        <v>8</v>
      </c>
      <c r="E91" s="494" t="s">
        <v>64</v>
      </c>
      <c r="F91" s="379">
        <f>G91+H91+K91+L91+P91+I91+J91+M91+N91+O91+Q91+R91+S91+T91</f>
        <v>54</v>
      </c>
      <c r="G91" s="180"/>
      <c r="H91" s="151"/>
      <c r="I91" s="127"/>
      <c r="J91" s="122"/>
      <c r="K91" s="48"/>
      <c r="L91" s="130"/>
      <c r="M91" s="130">
        <v>20</v>
      </c>
      <c r="N91" s="48"/>
      <c r="O91" s="47"/>
      <c r="P91" s="328"/>
      <c r="Q91" s="328"/>
      <c r="R91" s="47"/>
      <c r="S91" s="47"/>
      <c r="T91" s="386">
        <v>34</v>
      </c>
    </row>
    <row r="92" spans="1:20" ht="12.75">
      <c r="A92" s="146">
        <v>85</v>
      </c>
      <c r="B92" s="220" t="s">
        <v>147</v>
      </c>
      <c r="C92" s="214">
        <v>111643</v>
      </c>
      <c r="D92" s="215" t="s">
        <v>3</v>
      </c>
      <c r="E92" s="198" t="s">
        <v>64</v>
      </c>
      <c r="F92" s="379">
        <f>G92+H92+K92+L92+P92+I92+J92+M92+N92+O92+Q92+R92+S92+T92</f>
        <v>54</v>
      </c>
      <c r="G92" s="526"/>
      <c r="H92" s="176">
        <v>6</v>
      </c>
      <c r="I92" s="127"/>
      <c r="J92" s="122">
        <v>48</v>
      </c>
      <c r="K92" s="48"/>
      <c r="L92" s="130"/>
      <c r="M92" s="130"/>
      <c r="N92" s="48"/>
      <c r="O92" s="47"/>
      <c r="P92" s="328"/>
      <c r="Q92" s="326"/>
      <c r="R92" s="47"/>
      <c r="S92" s="47"/>
      <c r="T92" s="188"/>
    </row>
    <row r="93" spans="1:20" ht="12.75">
      <c r="A93" s="146">
        <v>86</v>
      </c>
      <c r="B93" s="482" t="s">
        <v>367</v>
      </c>
      <c r="C93" s="466">
        <v>121272</v>
      </c>
      <c r="D93" s="463" t="s">
        <v>368</v>
      </c>
      <c r="E93" s="494" t="s">
        <v>64</v>
      </c>
      <c r="F93" s="379">
        <f>G93+H93+K93+L93+P93+I93+J93+M93+N93+O93+Q93+R93+S93+T93</f>
        <v>53</v>
      </c>
      <c r="G93" s="180"/>
      <c r="H93" s="151"/>
      <c r="I93" s="127"/>
      <c r="J93" s="122"/>
      <c r="K93" s="48"/>
      <c r="L93" s="130"/>
      <c r="M93" s="130"/>
      <c r="N93" s="48"/>
      <c r="O93" s="47"/>
      <c r="P93" s="328"/>
      <c r="Q93" s="328"/>
      <c r="R93" s="47"/>
      <c r="S93" s="47"/>
      <c r="T93" s="386">
        <v>53</v>
      </c>
    </row>
    <row r="94" spans="1:20" ht="12.75">
      <c r="A94" s="146">
        <v>87</v>
      </c>
      <c r="B94" s="220" t="s">
        <v>246</v>
      </c>
      <c r="C94" s="214">
        <v>68201</v>
      </c>
      <c r="D94" s="215" t="s">
        <v>3</v>
      </c>
      <c r="E94" s="198" t="s">
        <v>64</v>
      </c>
      <c r="F94" s="379">
        <f>G94+H94+K94+L94+P94+I94+J94+M94+N94+O94+Q94+R94+S94+T94</f>
        <v>51</v>
      </c>
      <c r="G94" s="526"/>
      <c r="H94" s="176">
        <v>13</v>
      </c>
      <c r="I94" s="127"/>
      <c r="J94" s="122">
        <v>38</v>
      </c>
      <c r="K94" s="48"/>
      <c r="L94" s="130"/>
      <c r="M94" s="130"/>
      <c r="N94" s="48"/>
      <c r="O94" s="47"/>
      <c r="P94" s="328"/>
      <c r="Q94" s="326"/>
      <c r="R94" s="47"/>
      <c r="S94" s="47"/>
      <c r="T94" s="188"/>
    </row>
    <row r="95" spans="1:20" ht="12.75">
      <c r="A95" s="146">
        <v>88</v>
      </c>
      <c r="B95" s="482" t="s">
        <v>369</v>
      </c>
      <c r="C95" s="466">
        <v>102105</v>
      </c>
      <c r="D95" s="463" t="s">
        <v>368</v>
      </c>
      <c r="E95" s="494" t="s">
        <v>64</v>
      </c>
      <c r="F95" s="379">
        <f>G95+H95+K95+L95+P95+I95+J95+M95+N95+O95+Q95+R95+S95+T95</f>
        <v>51</v>
      </c>
      <c r="G95" s="180"/>
      <c r="H95" s="151"/>
      <c r="I95" s="127"/>
      <c r="J95" s="122"/>
      <c r="K95" s="48"/>
      <c r="L95" s="130"/>
      <c r="M95" s="130"/>
      <c r="N95" s="48"/>
      <c r="O95" s="47"/>
      <c r="P95" s="328"/>
      <c r="Q95" s="328"/>
      <c r="R95" s="47"/>
      <c r="S95" s="47"/>
      <c r="T95" s="386">
        <v>51</v>
      </c>
    </row>
    <row r="96" spans="1:20" ht="12.75">
      <c r="A96" s="146">
        <v>89</v>
      </c>
      <c r="B96" s="482" t="s">
        <v>370</v>
      </c>
      <c r="C96" s="466">
        <v>83047</v>
      </c>
      <c r="D96" s="463" t="s">
        <v>8</v>
      </c>
      <c r="E96" s="494" t="s">
        <v>64</v>
      </c>
      <c r="F96" s="379">
        <f>G96+H96+K96+L96+P96+I96+J96+M96+N96+O96+Q96+R96+S96+T96</f>
        <v>50</v>
      </c>
      <c r="G96" s="180"/>
      <c r="H96" s="151"/>
      <c r="I96" s="127"/>
      <c r="J96" s="122"/>
      <c r="K96" s="48"/>
      <c r="L96" s="130"/>
      <c r="M96" s="130"/>
      <c r="N96" s="48"/>
      <c r="O96" s="47"/>
      <c r="P96" s="328"/>
      <c r="Q96" s="328"/>
      <c r="R96" s="47"/>
      <c r="S96" s="47"/>
      <c r="T96" s="386">
        <v>50</v>
      </c>
    </row>
    <row r="97" spans="1:20" ht="12.75">
      <c r="A97" s="146">
        <v>90</v>
      </c>
      <c r="B97" s="276" t="s">
        <v>172</v>
      </c>
      <c r="C97" s="191">
        <v>94396</v>
      </c>
      <c r="D97" s="101" t="s">
        <v>6</v>
      </c>
      <c r="E97" s="102" t="s">
        <v>64</v>
      </c>
      <c r="F97" s="379">
        <f>G97+H97+K97+L97+P97+I97+J97+M97+N97+O97+Q97+R97+S97+T97</f>
        <v>50</v>
      </c>
      <c r="G97" s="529"/>
      <c r="H97" s="48"/>
      <c r="I97" s="91"/>
      <c r="J97" s="123"/>
      <c r="K97" s="48"/>
      <c r="L97" s="130"/>
      <c r="M97" s="130"/>
      <c r="N97" s="37">
        <v>50</v>
      </c>
      <c r="O97" s="47"/>
      <c r="P97" s="328"/>
      <c r="Q97" s="326"/>
      <c r="R97" s="47"/>
      <c r="S97" s="47"/>
      <c r="T97" s="188"/>
    </row>
    <row r="98" spans="1:20" ht="12.75">
      <c r="A98" s="146">
        <v>91</v>
      </c>
      <c r="B98" s="482" t="s">
        <v>371</v>
      </c>
      <c r="C98" s="465">
        <v>62130</v>
      </c>
      <c r="D98" s="463" t="s">
        <v>8</v>
      </c>
      <c r="E98" s="494" t="s">
        <v>64</v>
      </c>
      <c r="F98" s="379">
        <f>G98+H98+K98+L98+P98+I98+J98+M98+N98+O98+Q98+R98+S98+T98</f>
        <v>48</v>
      </c>
      <c r="G98" s="180"/>
      <c r="H98" s="151"/>
      <c r="I98" s="127"/>
      <c r="J98" s="122"/>
      <c r="K98" s="48"/>
      <c r="L98" s="130"/>
      <c r="M98" s="130"/>
      <c r="N98" s="48"/>
      <c r="O98" s="47"/>
      <c r="P98" s="328"/>
      <c r="Q98" s="328"/>
      <c r="R98" s="47"/>
      <c r="S98" s="47"/>
      <c r="T98" s="386">
        <v>48</v>
      </c>
    </row>
    <row r="99" spans="1:20" ht="12.75">
      <c r="A99" s="146">
        <v>92</v>
      </c>
      <c r="B99" s="613" t="s">
        <v>266</v>
      </c>
      <c r="C99" s="255">
        <v>24538</v>
      </c>
      <c r="D99" s="262" t="s">
        <v>78</v>
      </c>
      <c r="E99" s="102" t="s">
        <v>64</v>
      </c>
      <c r="F99" s="379">
        <f>G99+H99+K99+L99+P99+I99+J99+M99+N99+O99+Q99+R99+S99+T99</f>
        <v>47</v>
      </c>
      <c r="G99" s="526"/>
      <c r="H99" s="151"/>
      <c r="I99" s="127"/>
      <c r="J99" s="122"/>
      <c r="K99" s="48"/>
      <c r="L99" s="130"/>
      <c r="M99" s="130"/>
      <c r="N99" s="48"/>
      <c r="O99" s="47"/>
      <c r="P99" s="327">
        <v>47</v>
      </c>
      <c r="Q99" s="326"/>
      <c r="R99" s="47"/>
      <c r="S99" s="47"/>
      <c r="T99" s="188"/>
    </row>
    <row r="100" spans="1:20" ht="12.75">
      <c r="A100" s="146">
        <v>93</v>
      </c>
      <c r="B100" s="482" t="s">
        <v>373</v>
      </c>
      <c r="C100" s="466">
        <v>67975</v>
      </c>
      <c r="D100" s="463" t="s">
        <v>8</v>
      </c>
      <c r="E100" s="494" t="s">
        <v>64</v>
      </c>
      <c r="F100" s="379">
        <f>G100+H100+K100+L100+P100+I100+J100+M100+N100+O100+Q100+R100+S100+T100</f>
        <v>47</v>
      </c>
      <c r="G100" s="180"/>
      <c r="H100" s="151"/>
      <c r="I100" s="127"/>
      <c r="J100" s="122"/>
      <c r="K100" s="48"/>
      <c r="L100" s="130"/>
      <c r="M100" s="130"/>
      <c r="N100" s="48"/>
      <c r="O100" s="47"/>
      <c r="P100" s="328"/>
      <c r="Q100" s="328"/>
      <c r="R100" s="47"/>
      <c r="S100" s="47"/>
      <c r="T100" s="386">
        <v>47</v>
      </c>
    </row>
    <row r="101" spans="1:20" ht="12.75">
      <c r="A101" s="146">
        <v>94</v>
      </c>
      <c r="B101" s="482" t="s">
        <v>372</v>
      </c>
      <c r="C101" s="466">
        <v>140557</v>
      </c>
      <c r="D101" s="463" t="s">
        <v>8</v>
      </c>
      <c r="E101" s="494" t="s">
        <v>54</v>
      </c>
      <c r="F101" s="379">
        <f>G101+H101+K101+L101+P101+I101+J101+M101+N101+O101+Q101+R101+S101+T101</f>
        <v>47</v>
      </c>
      <c r="G101" s="180"/>
      <c r="H101" s="151"/>
      <c r="I101" s="127"/>
      <c r="J101" s="122"/>
      <c r="K101" s="48"/>
      <c r="L101" s="130"/>
      <c r="M101" s="130"/>
      <c r="N101" s="48"/>
      <c r="O101" s="47"/>
      <c r="P101" s="328"/>
      <c r="Q101" s="328"/>
      <c r="R101" s="47"/>
      <c r="S101" s="47"/>
      <c r="T101" s="386">
        <v>47</v>
      </c>
    </row>
    <row r="102" spans="1:20" ht="12.75">
      <c r="A102" s="146">
        <v>95</v>
      </c>
      <c r="B102" s="221" t="s">
        <v>63</v>
      </c>
      <c r="C102" s="136">
        <v>15934</v>
      </c>
      <c r="D102" s="101" t="s">
        <v>41</v>
      </c>
      <c r="E102" s="188"/>
      <c r="F102" s="379">
        <f>G102+H102+K102+L102+P102+I102+J102+M102+N102+O102+Q102+R102+S102+T102</f>
        <v>45</v>
      </c>
      <c r="G102" s="527"/>
      <c r="H102" s="156"/>
      <c r="I102" s="91"/>
      <c r="J102" s="123"/>
      <c r="K102" s="48"/>
      <c r="L102" s="130">
        <v>45</v>
      </c>
      <c r="M102" s="130"/>
      <c r="N102" s="48"/>
      <c r="O102" s="47"/>
      <c r="P102" s="326"/>
      <c r="Q102" s="326"/>
      <c r="R102" s="47"/>
      <c r="S102" s="47"/>
      <c r="T102" s="188"/>
    </row>
    <row r="103" spans="1:20" ht="12.75">
      <c r="A103" s="146">
        <v>96</v>
      </c>
      <c r="B103" s="218" t="s">
        <v>215</v>
      </c>
      <c r="C103" s="137">
        <v>163849</v>
      </c>
      <c r="D103" s="101" t="s">
        <v>2</v>
      </c>
      <c r="E103" s="102" t="s">
        <v>54</v>
      </c>
      <c r="F103" s="379">
        <f>G103+H103+K103+L103+P103+I103+J103+M103+N103+O103+Q103+R103+S103+T103</f>
        <v>44</v>
      </c>
      <c r="G103" s="529"/>
      <c r="H103" s="48"/>
      <c r="I103" s="126"/>
      <c r="J103" s="125"/>
      <c r="K103" s="48"/>
      <c r="L103" s="130"/>
      <c r="M103" s="130"/>
      <c r="N103" s="48"/>
      <c r="O103" s="37">
        <v>44</v>
      </c>
      <c r="P103" s="328"/>
      <c r="Q103" s="326"/>
      <c r="R103" s="47"/>
      <c r="S103" s="47"/>
      <c r="T103" s="188"/>
    </row>
    <row r="104" spans="1:20" ht="12.75">
      <c r="A104" s="146">
        <v>97</v>
      </c>
      <c r="B104" s="614" t="s">
        <v>289</v>
      </c>
      <c r="C104" s="309">
        <v>163017</v>
      </c>
      <c r="D104" s="189" t="s">
        <v>3</v>
      </c>
      <c r="E104" s="198" t="s">
        <v>64</v>
      </c>
      <c r="F104" s="379">
        <f>G104+H104+K104+L104+P104+I104+J104+M104+N104+O104+Q104+R104+S104+T104</f>
        <v>43</v>
      </c>
      <c r="G104" s="180">
        <v>43</v>
      </c>
      <c r="H104" s="151"/>
      <c r="I104" s="127"/>
      <c r="J104" s="122"/>
      <c r="K104" s="48"/>
      <c r="L104" s="130"/>
      <c r="M104" s="130"/>
      <c r="N104" s="48"/>
      <c r="O104" s="47"/>
      <c r="P104" s="328"/>
      <c r="Q104" s="326"/>
      <c r="R104" s="47"/>
      <c r="S104" s="47"/>
      <c r="T104" s="188"/>
    </row>
    <row r="105" spans="1:20" ht="12.75">
      <c r="A105" s="146">
        <v>98</v>
      </c>
      <c r="B105" s="276" t="s">
        <v>173</v>
      </c>
      <c r="C105" s="191">
        <v>120105</v>
      </c>
      <c r="D105" s="101" t="s">
        <v>6</v>
      </c>
      <c r="E105" s="102" t="s">
        <v>54</v>
      </c>
      <c r="F105" s="379">
        <f>G105+H105+K105+L105+P105+I105+J105+M105+N105+O105+Q105+R105+S105+T105</f>
        <v>42</v>
      </c>
      <c r="G105" s="527"/>
      <c r="H105" s="48"/>
      <c r="I105" s="91"/>
      <c r="J105" s="125"/>
      <c r="K105" s="47"/>
      <c r="L105" s="130"/>
      <c r="M105" s="130"/>
      <c r="N105" s="37">
        <v>42</v>
      </c>
      <c r="O105" s="47"/>
      <c r="P105" s="328"/>
      <c r="Q105" s="326"/>
      <c r="R105" s="47"/>
      <c r="S105" s="47"/>
      <c r="T105" s="188"/>
    </row>
    <row r="106" spans="1:20" ht="12.75">
      <c r="A106" s="146">
        <v>99</v>
      </c>
      <c r="B106" s="219" t="s">
        <v>143</v>
      </c>
      <c r="C106" s="169">
        <v>135793</v>
      </c>
      <c r="D106" s="101" t="s">
        <v>3</v>
      </c>
      <c r="E106" s="190" t="s">
        <v>64</v>
      </c>
      <c r="F106" s="379">
        <f>G106+H106+K106+L106+P106+I106+J106+M106+N106+O106+Q106+R106+S106+T106</f>
        <v>42</v>
      </c>
      <c r="G106" s="101">
        <v>29</v>
      </c>
      <c r="H106" s="156">
        <v>13</v>
      </c>
      <c r="I106" s="91"/>
      <c r="J106" s="123"/>
      <c r="K106" s="48"/>
      <c r="L106" s="130"/>
      <c r="M106" s="130"/>
      <c r="N106" s="48"/>
      <c r="O106" s="47"/>
      <c r="P106" s="328"/>
      <c r="Q106" s="326"/>
      <c r="R106" s="47"/>
      <c r="S106" s="47"/>
      <c r="T106" s="188"/>
    </row>
    <row r="107" spans="1:20" ht="14.25">
      <c r="A107" s="146">
        <v>100</v>
      </c>
      <c r="B107" s="486" t="s">
        <v>375</v>
      </c>
      <c r="C107" s="476">
        <v>164468</v>
      </c>
      <c r="D107" s="470" t="s">
        <v>34</v>
      </c>
      <c r="E107" s="513" t="s">
        <v>54</v>
      </c>
      <c r="F107" s="379">
        <f>G107+H107+K107+L107+P107+I107+J107+M107+N107+O107+Q107+R107+S107+T107</f>
        <v>42</v>
      </c>
      <c r="G107" s="180"/>
      <c r="H107" s="151"/>
      <c r="I107" s="127"/>
      <c r="J107" s="122"/>
      <c r="K107" s="48"/>
      <c r="L107" s="130"/>
      <c r="M107" s="130"/>
      <c r="N107" s="48"/>
      <c r="O107" s="47"/>
      <c r="P107" s="328"/>
      <c r="Q107" s="328"/>
      <c r="R107" s="47"/>
      <c r="S107" s="47"/>
      <c r="T107" s="386">
        <v>42</v>
      </c>
    </row>
    <row r="108" spans="1:20" ht="12.75">
      <c r="A108" s="146">
        <v>101</v>
      </c>
      <c r="B108" s="219" t="s">
        <v>314</v>
      </c>
      <c r="C108" s="169">
        <v>31096</v>
      </c>
      <c r="D108" s="215" t="s">
        <v>1</v>
      </c>
      <c r="E108" s="198" t="s">
        <v>64</v>
      </c>
      <c r="F108" s="379">
        <f>G108+H108+K108+L108+P108+I108+J108+M108+N108+O108+Q108+R108+S108+T108</f>
        <v>41.63841631945125</v>
      </c>
      <c r="G108" s="526"/>
      <c r="H108" s="176"/>
      <c r="I108" s="127"/>
      <c r="J108" s="122"/>
      <c r="K108" s="48"/>
      <c r="L108" s="130"/>
      <c r="M108" s="130"/>
      <c r="N108" s="48"/>
      <c r="O108" s="47"/>
      <c r="P108" s="330"/>
      <c r="Q108" s="293"/>
      <c r="R108" s="148">
        <v>41.63841631945125</v>
      </c>
      <c r="S108" s="47"/>
      <c r="T108" s="188"/>
    </row>
    <row r="109" spans="1:20" ht="12.75">
      <c r="A109" s="146">
        <v>102</v>
      </c>
      <c r="B109" s="219" t="s">
        <v>313</v>
      </c>
      <c r="C109" s="169">
        <v>121264</v>
      </c>
      <c r="D109" s="215" t="s">
        <v>6</v>
      </c>
      <c r="E109" s="198" t="s">
        <v>54</v>
      </c>
      <c r="F109" s="379">
        <f>G109+H109+K109+L109+P109+I109+J109+M109+N109+O109+Q109+R109+S109+T109</f>
        <v>41.63841631945125</v>
      </c>
      <c r="G109" s="526"/>
      <c r="H109" s="176"/>
      <c r="I109" s="127"/>
      <c r="J109" s="122"/>
      <c r="K109" s="48"/>
      <c r="L109" s="130"/>
      <c r="M109" s="130"/>
      <c r="N109" s="48"/>
      <c r="O109" s="47"/>
      <c r="P109" s="330"/>
      <c r="Q109" s="293"/>
      <c r="R109" s="148">
        <v>41.63841631945125</v>
      </c>
      <c r="S109" s="47"/>
      <c r="T109" s="188"/>
    </row>
    <row r="110" spans="1:20" ht="12.75">
      <c r="A110" s="146">
        <v>103</v>
      </c>
      <c r="B110" s="218" t="s">
        <v>216</v>
      </c>
      <c r="C110" s="137">
        <v>125315</v>
      </c>
      <c r="D110" s="101" t="s">
        <v>2</v>
      </c>
      <c r="E110" s="102" t="s">
        <v>54</v>
      </c>
      <c r="F110" s="379">
        <f>G110+H110+K110+L110+P110+I110+J110+M110+N110+O110+Q110+R110+S110+T110</f>
        <v>41</v>
      </c>
      <c r="G110" s="529"/>
      <c r="H110" s="48"/>
      <c r="I110" s="126"/>
      <c r="J110" s="125"/>
      <c r="K110" s="48"/>
      <c r="L110" s="130"/>
      <c r="M110" s="130"/>
      <c r="N110" s="48"/>
      <c r="O110" s="37">
        <v>41</v>
      </c>
      <c r="P110" s="328"/>
      <c r="Q110" s="326"/>
      <c r="R110" s="47"/>
      <c r="S110" s="47"/>
      <c r="T110" s="188"/>
    </row>
    <row r="111" spans="1:20" ht="12.75">
      <c r="A111" s="146">
        <v>104</v>
      </c>
      <c r="B111" s="221" t="s">
        <v>61</v>
      </c>
      <c r="C111" s="136">
        <v>16120</v>
      </c>
      <c r="D111" s="101" t="s">
        <v>41</v>
      </c>
      <c r="E111" s="188"/>
      <c r="F111" s="379">
        <f>G111+H111+K111+L111+P111+I111+J111+M111+N111+O111+Q111+R111+S111+T111</f>
        <v>40</v>
      </c>
      <c r="G111" s="529"/>
      <c r="H111" s="156"/>
      <c r="I111" s="91"/>
      <c r="J111" s="123"/>
      <c r="K111" s="48"/>
      <c r="L111" s="130">
        <v>40</v>
      </c>
      <c r="M111" s="130"/>
      <c r="N111" s="48"/>
      <c r="O111" s="47"/>
      <c r="P111" s="328"/>
      <c r="Q111" s="326"/>
      <c r="R111" s="47"/>
      <c r="S111" s="47"/>
      <c r="T111" s="188"/>
    </row>
    <row r="112" spans="1:20" ht="12.75">
      <c r="A112" s="146">
        <v>105</v>
      </c>
      <c r="B112" s="334" t="s">
        <v>301</v>
      </c>
      <c r="C112" s="137">
        <v>119561</v>
      </c>
      <c r="D112" s="101" t="s">
        <v>1</v>
      </c>
      <c r="E112" s="102" t="s">
        <v>64</v>
      </c>
      <c r="F112" s="379">
        <f>G112+H112+K112+L112+P112+I112+J112+M112+N112+O112+Q112+R112+S112+T112</f>
        <v>39.807145018436515</v>
      </c>
      <c r="G112" s="180"/>
      <c r="H112" s="151"/>
      <c r="I112" s="127"/>
      <c r="J112" s="122"/>
      <c r="K112" s="48"/>
      <c r="L112" s="130"/>
      <c r="M112" s="130"/>
      <c r="N112" s="48"/>
      <c r="O112" s="47"/>
      <c r="P112" s="328"/>
      <c r="Q112" s="328">
        <v>39.807145018436515</v>
      </c>
      <c r="R112" s="47"/>
      <c r="S112" s="82"/>
      <c r="T112" s="188"/>
    </row>
    <row r="113" spans="1:20" ht="12.75">
      <c r="A113" s="146">
        <v>106</v>
      </c>
      <c r="B113" s="482" t="s">
        <v>376</v>
      </c>
      <c r="C113" s="466">
        <v>61253</v>
      </c>
      <c r="D113" s="463" t="s">
        <v>304</v>
      </c>
      <c r="E113" s="494" t="s">
        <v>64</v>
      </c>
      <c r="F113" s="379">
        <f>G113+H113+K113+L113+P113+I113+J113+M113+N113+O113+Q113+R113+S113+T113</f>
        <v>37</v>
      </c>
      <c r="G113" s="180"/>
      <c r="H113" s="151"/>
      <c r="I113" s="127"/>
      <c r="J113" s="122"/>
      <c r="K113" s="48"/>
      <c r="L113" s="130"/>
      <c r="M113" s="130"/>
      <c r="N113" s="48"/>
      <c r="O113" s="47"/>
      <c r="P113" s="328"/>
      <c r="Q113" s="328"/>
      <c r="R113" s="47"/>
      <c r="S113" s="47"/>
      <c r="T113" s="386">
        <v>37</v>
      </c>
    </row>
    <row r="114" spans="1:20" ht="12.75">
      <c r="A114" s="146">
        <v>107</v>
      </c>
      <c r="B114" s="482" t="s">
        <v>381</v>
      </c>
      <c r="C114" s="466">
        <v>68000</v>
      </c>
      <c r="D114" s="463" t="s">
        <v>8</v>
      </c>
      <c r="E114" s="494" t="s">
        <v>64</v>
      </c>
      <c r="F114" s="379">
        <f>G114+H114+K114+L114+P114+I114+J114+M114+N114+O114+Q114+R114+S114+T114</f>
        <v>37</v>
      </c>
      <c r="G114" s="526"/>
      <c r="H114" s="176"/>
      <c r="I114" s="127"/>
      <c r="J114" s="122"/>
      <c r="K114" s="48"/>
      <c r="L114" s="130">
        <v>23</v>
      </c>
      <c r="M114" s="130"/>
      <c r="N114" s="48"/>
      <c r="O114" s="47"/>
      <c r="P114" s="330"/>
      <c r="Q114" s="293"/>
      <c r="R114" s="47"/>
      <c r="S114" s="47"/>
      <c r="T114" s="386">
        <v>14</v>
      </c>
    </row>
    <row r="115" spans="1:20" ht="12.75">
      <c r="A115" s="146">
        <v>108</v>
      </c>
      <c r="B115" s="220" t="s">
        <v>280</v>
      </c>
      <c r="C115" s="214">
        <v>139302</v>
      </c>
      <c r="D115" s="618" t="s">
        <v>3</v>
      </c>
      <c r="E115" s="619" t="s">
        <v>64</v>
      </c>
      <c r="F115" s="379">
        <f>G115+H115+K115+L115+P115+I115+J115+M115+N115+O115+Q115+R115+S115+T115</f>
        <v>36</v>
      </c>
      <c r="G115" s="526"/>
      <c r="H115" s="151"/>
      <c r="I115" s="127"/>
      <c r="J115" s="116">
        <v>36</v>
      </c>
      <c r="K115" s="48"/>
      <c r="L115" s="130"/>
      <c r="M115" s="130"/>
      <c r="N115" s="48"/>
      <c r="O115" s="47"/>
      <c r="P115" s="328"/>
      <c r="Q115" s="326"/>
      <c r="R115" s="47"/>
      <c r="S115" s="47"/>
      <c r="T115" s="188"/>
    </row>
    <row r="116" spans="1:20" ht="12.75">
      <c r="A116" s="146">
        <v>109</v>
      </c>
      <c r="B116" s="219" t="s">
        <v>315</v>
      </c>
      <c r="C116" s="169">
        <v>93688</v>
      </c>
      <c r="D116" s="215" t="s">
        <v>1</v>
      </c>
      <c r="E116" s="198" t="s">
        <v>54</v>
      </c>
      <c r="F116" s="379">
        <f>G116+H116+K116+L116+P116+I116+J116+M116+N116+O116+Q116+R116+S116+T116</f>
        <v>35.76934116581828</v>
      </c>
      <c r="G116" s="526"/>
      <c r="H116" s="176"/>
      <c r="I116" s="127"/>
      <c r="J116" s="122"/>
      <c r="K116" s="48"/>
      <c r="L116" s="130"/>
      <c r="M116" s="130"/>
      <c r="N116" s="48"/>
      <c r="O116" s="47"/>
      <c r="P116" s="330"/>
      <c r="Q116" s="293"/>
      <c r="R116" s="148">
        <v>35.76934116581828</v>
      </c>
      <c r="S116" s="47"/>
      <c r="T116" s="188"/>
    </row>
    <row r="117" spans="1:20" ht="12.75">
      <c r="A117" s="146">
        <v>110</v>
      </c>
      <c r="B117" s="276" t="s">
        <v>175</v>
      </c>
      <c r="C117" s="191">
        <v>164184</v>
      </c>
      <c r="D117" s="101" t="s">
        <v>6</v>
      </c>
      <c r="E117" s="102" t="s">
        <v>64</v>
      </c>
      <c r="F117" s="379">
        <f>G117+H117+K117+L117+P117+I117+J117+M117+N117+O117+Q117+R117+S117+T117</f>
        <v>35</v>
      </c>
      <c r="G117" s="527"/>
      <c r="H117" s="48"/>
      <c r="I117" s="91"/>
      <c r="J117" s="125"/>
      <c r="K117" s="48"/>
      <c r="L117" s="130"/>
      <c r="M117" s="130"/>
      <c r="N117" s="37">
        <v>35</v>
      </c>
      <c r="O117" s="47"/>
      <c r="P117" s="328"/>
      <c r="Q117" s="326"/>
      <c r="R117" s="47"/>
      <c r="S117" s="47"/>
      <c r="T117" s="188"/>
    </row>
    <row r="118" spans="1:20" ht="12.75">
      <c r="A118" s="146">
        <v>111</v>
      </c>
      <c r="B118" s="482" t="s">
        <v>377</v>
      </c>
      <c r="C118" s="466">
        <v>158414</v>
      </c>
      <c r="D118" s="463" t="s">
        <v>304</v>
      </c>
      <c r="E118" s="494" t="s">
        <v>64</v>
      </c>
      <c r="F118" s="379">
        <f>G118+H118+K118+L118+P118+I118+J118+M118+N118+O118+Q118+R118+S118+T118</f>
        <v>34</v>
      </c>
      <c r="G118" s="180"/>
      <c r="H118" s="151"/>
      <c r="I118" s="127"/>
      <c r="J118" s="122"/>
      <c r="K118" s="48"/>
      <c r="L118" s="130"/>
      <c r="M118" s="130"/>
      <c r="N118" s="48"/>
      <c r="O118" s="47"/>
      <c r="P118" s="328"/>
      <c r="Q118" s="328"/>
      <c r="R118" s="47"/>
      <c r="S118" s="47"/>
      <c r="T118" s="386">
        <v>34</v>
      </c>
    </row>
    <row r="119" spans="1:20" ht="12.75">
      <c r="A119" s="146">
        <v>112</v>
      </c>
      <c r="B119" s="482" t="s">
        <v>379</v>
      </c>
      <c r="C119" s="466">
        <v>159138</v>
      </c>
      <c r="D119" s="463" t="s">
        <v>8</v>
      </c>
      <c r="E119" s="494" t="s">
        <v>54</v>
      </c>
      <c r="F119" s="379">
        <f>G119+H119+K119+L119+P119+I119+J119+M119+N119+O119+Q119+R119+S119+T119</f>
        <v>34</v>
      </c>
      <c r="G119" s="180"/>
      <c r="H119" s="151"/>
      <c r="I119" s="127"/>
      <c r="J119" s="122"/>
      <c r="K119" s="48"/>
      <c r="L119" s="130"/>
      <c r="M119" s="130"/>
      <c r="N119" s="48"/>
      <c r="O119" s="47"/>
      <c r="P119" s="328"/>
      <c r="Q119" s="328"/>
      <c r="R119" s="47"/>
      <c r="S119" s="47"/>
      <c r="T119" s="386">
        <v>34</v>
      </c>
    </row>
    <row r="120" spans="1:20" ht="12.75">
      <c r="A120" s="146">
        <v>113</v>
      </c>
      <c r="B120" s="218" t="s">
        <v>217</v>
      </c>
      <c r="C120" s="137">
        <v>75356</v>
      </c>
      <c r="D120" s="101" t="s">
        <v>9</v>
      </c>
      <c r="E120" s="102" t="s">
        <v>64</v>
      </c>
      <c r="F120" s="379">
        <f>G120+H120+K120+L120+P120+I120+J120+M120+N120+O120+Q120+R120+S120+T120</f>
        <v>31</v>
      </c>
      <c r="G120" s="527"/>
      <c r="H120" s="48"/>
      <c r="I120" s="91"/>
      <c r="J120" s="125"/>
      <c r="K120" s="47"/>
      <c r="L120" s="133"/>
      <c r="M120" s="133"/>
      <c r="N120" s="48"/>
      <c r="O120" s="37">
        <v>31</v>
      </c>
      <c r="P120" s="328"/>
      <c r="Q120" s="326"/>
      <c r="R120" s="47"/>
      <c r="S120" s="47"/>
      <c r="T120" s="188"/>
    </row>
    <row r="121" spans="1:20" ht="12.75">
      <c r="A121" s="146">
        <v>114</v>
      </c>
      <c r="B121" s="218" t="s">
        <v>218</v>
      </c>
      <c r="C121" s="137">
        <v>164704</v>
      </c>
      <c r="D121" s="101" t="s">
        <v>2</v>
      </c>
      <c r="E121" s="102" t="s">
        <v>54</v>
      </c>
      <c r="F121" s="379">
        <f>G121+H121+K121+L121+P121+I121+J121+M121+N121+O121+Q121+R121+S121+T121</f>
        <v>27</v>
      </c>
      <c r="G121" s="529"/>
      <c r="H121" s="48"/>
      <c r="I121" s="126"/>
      <c r="J121" s="125"/>
      <c r="K121" s="48"/>
      <c r="L121" s="130"/>
      <c r="M121" s="130"/>
      <c r="N121" s="48"/>
      <c r="O121" s="37">
        <v>27</v>
      </c>
      <c r="P121" s="328"/>
      <c r="Q121" s="326"/>
      <c r="R121" s="47"/>
      <c r="S121" s="47"/>
      <c r="T121" s="188"/>
    </row>
    <row r="122" spans="1:20" ht="12.75">
      <c r="A122" s="146">
        <v>115</v>
      </c>
      <c r="B122" s="219" t="s">
        <v>317</v>
      </c>
      <c r="C122" s="169">
        <v>120532</v>
      </c>
      <c r="D122" s="215" t="s">
        <v>1</v>
      </c>
      <c r="E122" s="198" t="s">
        <v>54</v>
      </c>
      <c r="F122" s="379">
        <f>G122+H122+K122+L122+P122+I122+J122+M122+N122+O122+Q122+R122+S122+T122</f>
        <v>26.207043314412893</v>
      </c>
      <c r="G122" s="526"/>
      <c r="H122" s="176"/>
      <c r="I122" s="127"/>
      <c r="J122" s="122"/>
      <c r="K122" s="48"/>
      <c r="L122" s="130"/>
      <c r="M122" s="130"/>
      <c r="N122" s="48"/>
      <c r="O122" s="47"/>
      <c r="P122" s="330"/>
      <c r="Q122" s="293"/>
      <c r="R122" s="148">
        <v>26.207043314412893</v>
      </c>
      <c r="S122" s="47"/>
      <c r="T122" s="188"/>
    </row>
    <row r="123" spans="1:20" ht="12.75">
      <c r="A123" s="146">
        <v>116</v>
      </c>
      <c r="B123" s="220" t="s">
        <v>281</v>
      </c>
      <c r="C123" s="214">
        <v>165209</v>
      </c>
      <c r="D123" s="217" t="s">
        <v>287</v>
      </c>
      <c r="E123" s="620" t="s">
        <v>54</v>
      </c>
      <c r="F123" s="379">
        <f>G123+H123+K123+L123+P123+I123+J123+M123+N123+O123+Q123+R123+S123+T123</f>
        <v>26</v>
      </c>
      <c r="G123" s="526"/>
      <c r="H123" s="151"/>
      <c r="I123" s="127"/>
      <c r="J123" s="116">
        <v>26</v>
      </c>
      <c r="K123" s="48"/>
      <c r="L123" s="130"/>
      <c r="M123" s="130"/>
      <c r="N123" s="48"/>
      <c r="O123" s="47"/>
      <c r="P123" s="328"/>
      <c r="Q123" s="326"/>
      <c r="R123" s="47"/>
      <c r="S123" s="47"/>
      <c r="T123" s="188"/>
    </row>
    <row r="124" spans="1:20" ht="12.75">
      <c r="A124" s="146">
        <v>117</v>
      </c>
      <c r="B124" s="615" t="s">
        <v>290</v>
      </c>
      <c r="C124" s="491">
        <v>162418</v>
      </c>
      <c r="D124" s="189" t="s">
        <v>3</v>
      </c>
      <c r="E124" s="198" t="s">
        <v>64</v>
      </c>
      <c r="F124" s="379">
        <f>G124+H124+K124+L124+P124+I124+J124+M124+N124+O124+Q124+R124+S124+T124</f>
        <v>25</v>
      </c>
      <c r="G124" s="180">
        <v>25</v>
      </c>
      <c r="H124" s="151"/>
      <c r="I124" s="127"/>
      <c r="J124" s="122"/>
      <c r="K124" s="48"/>
      <c r="L124" s="130"/>
      <c r="M124" s="130"/>
      <c r="N124" s="48"/>
      <c r="O124" s="47"/>
      <c r="P124" s="328"/>
      <c r="Q124" s="326"/>
      <c r="R124" s="47"/>
      <c r="S124" s="47"/>
      <c r="T124" s="188"/>
    </row>
    <row r="125" spans="1:20" ht="12.75">
      <c r="A125" s="146">
        <v>118</v>
      </c>
      <c r="B125" s="276" t="s">
        <v>238</v>
      </c>
      <c r="C125" s="191">
        <v>121716</v>
      </c>
      <c r="D125" s="101" t="s">
        <v>41</v>
      </c>
      <c r="E125" s="102" t="s">
        <v>54</v>
      </c>
      <c r="F125" s="379">
        <f>G125+H125+K125+L125+P125+I125+J125+M125+N125+O125+Q125+R125+S125+T125</f>
        <v>23</v>
      </c>
      <c r="G125" s="529"/>
      <c r="H125" s="48"/>
      <c r="I125" s="126"/>
      <c r="J125" s="125"/>
      <c r="K125" s="48"/>
      <c r="L125" s="130">
        <v>23</v>
      </c>
      <c r="M125" s="130"/>
      <c r="N125" s="37">
        <v>0</v>
      </c>
      <c r="O125" s="47"/>
      <c r="P125" s="328"/>
      <c r="Q125" s="326"/>
      <c r="R125" s="47"/>
      <c r="S125" s="47"/>
      <c r="T125" s="188"/>
    </row>
    <row r="126" spans="1:20" ht="12.75">
      <c r="A126" s="146">
        <v>119</v>
      </c>
      <c r="B126" s="220" t="s">
        <v>245</v>
      </c>
      <c r="C126" s="214">
        <v>76130</v>
      </c>
      <c r="D126" s="215" t="s">
        <v>3</v>
      </c>
      <c r="E126" s="198" t="s">
        <v>64</v>
      </c>
      <c r="F126" s="379">
        <f>G126+H126+K126+L126+P126+I126+J126+M126+N126+O126+Q126+R126+S126+T126</f>
        <v>20</v>
      </c>
      <c r="G126" s="526"/>
      <c r="H126" s="176">
        <v>20</v>
      </c>
      <c r="I126" s="127"/>
      <c r="J126" s="122"/>
      <c r="K126" s="48"/>
      <c r="L126" s="130"/>
      <c r="M126" s="130"/>
      <c r="N126" s="48"/>
      <c r="O126" s="47"/>
      <c r="P126" s="326"/>
      <c r="Q126" s="326"/>
      <c r="R126" s="47"/>
      <c r="S126" s="47"/>
      <c r="T126" s="188"/>
    </row>
    <row r="127" spans="1:20" ht="12.75">
      <c r="A127" s="146">
        <v>120</v>
      </c>
      <c r="B127" s="221" t="s">
        <v>62</v>
      </c>
      <c r="C127" s="136">
        <v>82723</v>
      </c>
      <c r="D127" s="101" t="s">
        <v>50</v>
      </c>
      <c r="E127" s="188"/>
      <c r="F127" s="379">
        <f>G127+H127+K127+L127+P127+I127+J127+M127+N127+O127+Q127+R127+S127+T127</f>
        <v>20</v>
      </c>
      <c r="G127" s="528"/>
      <c r="H127" s="99"/>
      <c r="I127" s="91"/>
      <c r="J127" s="124"/>
      <c r="K127" s="48"/>
      <c r="L127" s="130">
        <v>20</v>
      </c>
      <c r="M127" s="131"/>
      <c r="N127" s="82"/>
      <c r="O127" s="82"/>
      <c r="P127" s="326"/>
      <c r="Q127" s="326"/>
      <c r="R127" s="47"/>
      <c r="S127" s="47"/>
      <c r="T127" s="188"/>
    </row>
    <row r="128" spans="1:20" ht="12.75">
      <c r="A128" s="146">
        <v>121</v>
      </c>
      <c r="B128" s="219" t="s">
        <v>340</v>
      </c>
      <c r="C128" s="169">
        <v>140110</v>
      </c>
      <c r="D128" s="215" t="s">
        <v>41</v>
      </c>
      <c r="E128" s="198" t="s">
        <v>54</v>
      </c>
      <c r="F128" s="379">
        <f>G128+H128+K128+L128+P128+I128+J128+M128+N128+O128+Q128+R128+S128+T128</f>
        <v>20</v>
      </c>
      <c r="G128" s="526"/>
      <c r="H128" s="176"/>
      <c r="I128" s="127"/>
      <c r="J128" s="122"/>
      <c r="K128" s="48"/>
      <c r="L128" s="130"/>
      <c r="M128" s="164">
        <v>20</v>
      </c>
      <c r="N128" s="48"/>
      <c r="O128" s="47"/>
      <c r="P128" s="330"/>
      <c r="Q128" s="293"/>
      <c r="R128" s="47"/>
      <c r="S128" s="47"/>
      <c r="T128" s="188"/>
    </row>
    <row r="129" spans="1:20" ht="12.75">
      <c r="A129" s="146">
        <v>122</v>
      </c>
      <c r="B129" s="219" t="s">
        <v>319</v>
      </c>
      <c r="C129" s="169">
        <v>16903</v>
      </c>
      <c r="D129" s="215" t="s">
        <v>1</v>
      </c>
      <c r="E129" s="198" t="s">
        <v>64</v>
      </c>
      <c r="F129" s="379">
        <f>G129+H129+K129+L129+P129+I129+J129+M129+N129+O129+Q129+R129+S129+T129</f>
        <v>19.347702404391136</v>
      </c>
      <c r="G129" s="526"/>
      <c r="H129" s="176"/>
      <c r="I129" s="127"/>
      <c r="J129" s="122"/>
      <c r="K129" s="48"/>
      <c r="L129" s="130"/>
      <c r="M129" s="130"/>
      <c r="N129" s="48"/>
      <c r="O129" s="47"/>
      <c r="P129" s="330"/>
      <c r="Q129" s="293"/>
      <c r="R129" s="148">
        <v>19.347702404391136</v>
      </c>
      <c r="S129" s="47"/>
      <c r="T129" s="188"/>
    </row>
    <row r="130" spans="1:20" ht="12.75">
      <c r="A130" s="146">
        <v>123</v>
      </c>
      <c r="B130" s="219" t="s">
        <v>320</v>
      </c>
      <c r="C130" s="169">
        <v>165830</v>
      </c>
      <c r="D130" s="215" t="s">
        <v>1</v>
      </c>
      <c r="E130" s="198" t="s">
        <v>54</v>
      </c>
      <c r="F130" s="379">
        <f>G130+H130+K130+L130+P130+I130+J130+M130+N130+O130+Q130+R130+S130+T130</f>
        <v>16.99779249448124</v>
      </c>
      <c r="G130" s="526"/>
      <c r="H130" s="176"/>
      <c r="I130" s="127"/>
      <c r="J130" s="122"/>
      <c r="K130" s="48"/>
      <c r="L130" s="130"/>
      <c r="M130" s="130"/>
      <c r="N130" s="48"/>
      <c r="O130" s="47"/>
      <c r="P130" s="330"/>
      <c r="Q130" s="293"/>
      <c r="R130" s="148">
        <v>16.99779249448124</v>
      </c>
      <c r="S130" s="47"/>
      <c r="T130" s="188"/>
    </row>
    <row r="131" spans="1:20" ht="12.75">
      <c r="A131" s="146">
        <v>124</v>
      </c>
      <c r="B131" s="220" t="s">
        <v>282</v>
      </c>
      <c r="C131" s="214">
        <v>112469</v>
      </c>
      <c r="D131" s="217" t="s">
        <v>3</v>
      </c>
      <c r="E131" s="619" t="s">
        <v>54</v>
      </c>
      <c r="F131" s="379">
        <f>G131+H131+K131+L131+P131+I131+J131+M131+N131+O131+Q131+R131+S131+T131</f>
        <v>16</v>
      </c>
      <c r="G131" s="526"/>
      <c r="H131" s="151"/>
      <c r="I131" s="127"/>
      <c r="J131" s="116">
        <v>16</v>
      </c>
      <c r="K131" s="48"/>
      <c r="L131" s="130"/>
      <c r="M131" s="130"/>
      <c r="N131" s="48"/>
      <c r="O131" s="47"/>
      <c r="P131" s="328"/>
      <c r="Q131" s="326"/>
      <c r="R131" s="47"/>
      <c r="S131" s="47"/>
      <c r="T131" s="188"/>
    </row>
    <row r="132" spans="1:20" ht="12.75">
      <c r="A132" s="146">
        <v>125</v>
      </c>
      <c r="B132" s="613" t="s">
        <v>269</v>
      </c>
      <c r="C132" s="255">
        <v>138733</v>
      </c>
      <c r="D132" s="262" t="s">
        <v>78</v>
      </c>
      <c r="E132" s="102" t="s">
        <v>54</v>
      </c>
      <c r="F132" s="379">
        <f>G132+H132+K132+L132+P132+I132+J132+M132+N132+O132+Q132+R132+S132+T132</f>
        <v>16</v>
      </c>
      <c r="G132" s="526"/>
      <c r="H132" s="151"/>
      <c r="I132" s="127"/>
      <c r="J132" s="122"/>
      <c r="K132" s="48"/>
      <c r="L132" s="130"/>
      <c r="M132" s="130"/>
      <c r="N132" s="48"/>
      <c r="O132" s="47"/>
      <c r="P132" s="327">
        <v>16</v>
      </c>
      <c r="Q132" s="326"/>
      <c r="R132" s="47"/>
      <c r="S132" s="47"/>
      <c r="T132" s="188"/>
    </row>
    <row r="133" spans="1:20" ht="12.75">
      <c r="A133" s="146">
        <v>126</v>
      </c>
      <c r="B133" s="264" t="s">
        <v>268</v>
      </c>
      <c r="C133" s="255">
        <v>162295</v>
      </c>
      <c r="D133" s="262" t="s">
        <v>78</v>
      </c>
      <c r="E133" s="102" t="s">
        <v>54</v>
      </c>
      <c r="F133" s="379">
        <f>G133+H133+K133+L133+P133+I133+J133+M133+N133+O133+Q133+R133+S133+T133</f>
        <v>16</v>
      </c>
      <c r="G133" s="526"/>
      <c r="H133" s="151"/>
      <c r="I133" s="127"/>
      <c r="J133" s="122"/>
      <c r="K133" s="48"/>
      <c r="L133" s="130"/>
      <c r="M133" s="130"/>
      <c r="N133" s="48"/>
      <c r="O133" s="47"/>
      <c r="P133" s="327">
        <v>16</v>
      </c>
      <c r="Q133" s="326"/>
      <c r="R133" s="47"/>
      <c r="S133" s="47"/>
      <c r="T133" s="188"/>
    </row>
    <row r="134" spans="1:20" ht="12.75">
      <c r="A134" s="146">
        <v>127</v>
      </c>
      <c r="B134" s="276" t="s">
        <v>180</v>
      </c>
      <c r="C134" s="191">
        <v>132546</v>
      </c>
      <c r="D134" s="101" t="s">
        <v>6</v>
      </c>
      <c r="E134" s="102" t="s">
        <v>54</v>
      </c>
      <c r="F134" s="379">
        <f>G134+H134+K134+L134+P134+I134+J134+M134+N134+O134+Q134+R134+S134+T134</f>
        <v>15</v>
      </c>
      <c r="G134" s="529"/>
      <c r="H134" s="48"/>
      <c r="I134" s="126"/>
      <c r="J134" s="125"/>
      <c r="K134" s="47"/>
      <c r="L134" s="130"/>
      <c r="M134" s="130"/>
      <c r="N134" s="37">
        <v>15</v>
      </c>
      <c r="O134" s="47"/>
      <c r="P134" s="326"/>
      <c r="Q134" s="326"/>
      <c r="R134" s="47"/>
      <c r="S134" s="47"/>
      <c r="T134" s="188"/>
    </row>
    <row r="135" spans="1:20" ht="12.75">
      <c r="A135" s="146">
        <v>128</v>
      </c>
      <c r="B135" s="220" t="s">
        <v>283</v>
      </c>
      <c r="C135" s="214">
        <v>165641</v>
      </c>
      <c r="D135" s="217" t="s">
        <v>3</v>
      </c>
      <c r="E135" s="619" t="s">
        <v>64</v>
      </c>
      <c r="F135" s="379">
        <f>G135+H135+K135+L135+P135+I135+J135+M135+N135+O135+Q135+R135+S135+T135</f>
        <v>14</v>
      </c>
      <c r="G135" s="526"/>
      <c r="H135" s="151"/>
      <c r="I135" s="127"/>
      <c r="J135" s="116">
        <v>14</v>
      </c>
      <c r="K135" s="48"/>
      <c r="L135" s="130"/>
      <c r="M135" s="130"/>
      <c r="N135" s="48"/>
      <c r="O135" s="47"/>
      <c r="P135" s="328"/>
      <c r="Q135" s="326"/>
      <c r="R135" s="47"/>
      <c r="S135" s="47"/>
      <c r="T135" s="188"/>
    </row>
    <row r="136" spans="1:20" ht="12.75">
      <c r="A136" s="146">
        <v>129</v>
      </c>
      <c r="B136" s="218" t="s">
        <v>219</v>
      </c>
      <c r="C136" s="137">
        <v>101034</v>
      </c>
      <c r="D136" s="101" t="s">
        <v>2</v>
      </c>
      <c r="E136" s="102" t="s">
        <v>54</v>
      </c>
      <c r="F136" s="379">
        <f>G136+H136+K136+L136+P136+I136+J136+M136+N136+O136+Q136+R136+S136+T136</f>
        <v>13</v>
      </c>
      <c r="G136" s="529"/>
      <c r="H136" s="48"/>
      <c r="I136" s="126"/>
      <c r="J136" s="123"/>
      <c r="K136" s="48"/>
      <c r="L136" s="130"/>
      <c r="M136" s="130"/>
      <c r="N136" s="48"/>
      <c r="O136" s="37">
        <v>13</v>
      </c>
      <c r="P136" s="326"/>
      <c r="Q136" s="326"/>
      <c r="R136" s="47"/>
      <c r="S136" s="47"/>
      <c r="T136" s="188"/>
    </row>
    <row r="137" spans="1:20" ht="12.75">
      <c r="A137" s="146">
        <v>130</v>
      </c>
      <c r="B137" s="218" t="s">
        <v>220</v>
      </c>
      <c r="C137" s="137">
        <v>85239</v>
      </c>
      <c r="D137" s="101" t="s">
        <v>2</v>
      </c>
      <c r="E137" s="102" t="s">
        <v>64</v>
      </c>
      <c r="F137" s="379">
        <f>G137+H137+K137+L137+P137+I137+J137+M137+N137+O137+Q137+R137+S137+T137</f>
        <v>11</v>
      </c>
      <c r="G137" s="529"/>
      <c r="H137" s="48"/>
      <c r="I137" s="126"/>
      <c r="J137" s="123"/>
      <c r="K137" s="48"/>
      <c r="L137" s="130"/>
      <c r="M137" s="130"/>
      <c r="N137" s="48"/>
      <c r="O137" s="37">
        <v>11</v>
      </c>
      <c r="P137" s="328"/>
      <c r="Q137" s="326"/>
      <c r="R137" s="47"/>
      <c r="S137" s="47"/>
      <c r="T137" s="188"/>
    </row>
    <row r="138" spans="1:20" ht="12.75">
      <c r="A138" s="146">
        <v>131</v>
      </c>
      <c r="B138" s="220" t="s">
        <v>284</v>
      </c>
      <c r="C138" s="214">
        <v>164727</v>
      </c>
      <c r="D138" s="217" t="s">
        <v>3</v>
      </c>
      <c r="E138" s="619" t="s">
        <v>54</v>
      </c>
      <c r="F138" s="379">
        <f>G138+H138+K138+L138+P138+I138+J138+M138+N138+O138+Q138+R138+S138+T138</f>
        <v>11</v>
      </c>
      <c r="G138" s="526"/>
      <c r="H138" s="151"/>
      <c r="I138" s="127"/>
      <c r="J138" s="116">
        <v>11</v>
      </c>
      <c r="K138" s="48"/>
      <c r="L138" s="130"/>
      <c r="M138" s="130"/>
      <c r="N138" s="48"/>
      <c r="O138" s="47"/>
      <c r="P138" s="328"/>
      <c r="Q138" s="326"/>
      <c r="R138" s="47"/>
      <c r="S138" s="47"/>
      <c r="T138" s="188"/>
    </row>
    <row r="139" spans="1:20" ht="12.75">
      <c r="A139" s="146">
        <v>132</v>
      </c>
      <c r="B139" s="482" t="s">
        <v>382</v>
      </c>
      <c r="C139" s="466">
        <v>205020</v>
      </c>
      <c r="D139" s="463" t="s">
        <v>368</v>
      </c>
      <c r="E139" s="494" t="s">
        <v>64</v>
      </c>
      <c r="F139" s="379">
        <f>G139+H139+K139+L139+P139+I139+J139+M139+N139+O139+Q139+R139+S139+T139</f>
        <v>10</v>
      </c>
      <c r="G139" s="526"/>
      <c r="H139" s="176"/>
      <c r="I139" s="127"/>
      <c r="J139" s="122"/>
      <c r="K139" s="48"/>
      <c r="L139" s="130"/>
      <c r="M139" s="130"/>
      <c r="N139" s="48"/>
      <c r="O139" s="47"/>
      <c r="P139" s="330"/>
      <c r="Q139" s="293"/>
      <c r="R139" s="47"/>
      <c r="S139" s="47"/>
      <c r="T139" s="386">
        <v>10</v>
      </c>
    </row>
    <row r="140" spans="1:20" ht="12.75">
      <c r="A140" s="146">
        <v>133</v>
      </c>
      <c r="B140" s="220" t="s">
        <v>247</v>
      </c>
      <c r="C140" s="214">
        <v>16149</v>
      </c>
      <c r="D140" s="217" t="s">
        <v>41</v>
      </c>
      <c r="E140" s="198" t="s">
        <v>64</v>
      </c>
      <c r="F140" s="379">
        <f>G140+H140+K140+L140+P140+I140+J140+M140+N140+O140+Q140+R140+S140+T140</f>
        <v>0</v>
      </c>
      <c r="G140" s="526"/>
      <c r="H140" s="176">
        <v>0</v>
      </c>
      <c r="I140" s="127"/>
      <c r="J140" s="122"/>
      <c r="K140" s="48"/>
      <c r="L140" s="130"/>
      <c r="M140" s="130"/>
      <c r="N140" s="48"/>
      <c r="O140" s="47"/>
      <c r="P140" s="328"/>
      <c r="Q140" s="326"/>
      <c r="R140" s="47"/>
      <c r="S140" s="47"/>
      <c r="T140" s="188"/>
    </row>
    <row r="141" spans="1:20" ht="12.75">
      <c r="A141" s="146">
        <v>134</v>
      </c>
      <c r="B141" s="482" t="s">
        <v>357</v>
      </c>
      <c r="C141" s="466">
        <v>16229</v>
      </c>
      <c r="D141" s="463" t="s">
        <v>41</v>
      </c>
      <c r="E141" s="494" t="s">
        <v>64</v>
      </c>
      <c r="F141" s="379">
        <f>G141+H141+K141+L141+P141+I141+J141+M141+N141+O141+Q141+R141+S141+T141</f>
        <v>0</v>
      </c>
      <c r="G141" s="180"/>
      <c r="H141" s="151"/>
      <c r="I141" s="127"/>
      <c r="J141" s="122"/>
      <c r="K141" s="48"/>
      <c r="L141" s="130"/>
      <c r="M141" s="130"/>
      <c r="N141" s="48"/>
      <c r="O141" s="47"/>
      <c r="P141" s="328"/>
      <c r="Q141" s="328"/>
      <c r="R141" s="47"/>
      <c r="S141" s="47"/>
      <c r="T141" s="386"/>
    </row>
    <row r="142" spans="1:20" ht="12.75">
      <c r="A142" s="146">
        <v>135</v>
      </c>
      <c r="B142" s="276" t="s">
        <v>181</v>
      </c>
      <c r="C142" s="191">
        <v>54216</v>
      </c>
      <c r="D142" s="101" t="s">
        <v>6</v>
      </c>
      <c r="E142" s="102" t="s">
        <v>64</v>
      </c>
      <c r="F142" s="379">
        <f>G142+H142+K142+L142+P142+I142+J142+M142+N142+O142+Q142+R142+S142+T142</f>
        <v>0</v>
      </c>
      <c r="G142" s="529"/>
      <c r="H142" s="48"/>
      <c r="I142" s="126"/>
      <c r="J142" s="125"/>
      <c r="K142" s="48"/>
      <c r="L142" s="130"/>
      <c r="M142" s="130"/>
      <c r="N142" s="37">
        <v>0</v>
      </c>
      <c r="O142" s="47"/>
      <c r="P142" s="328"/>
      <c r="Q142" s="326"/>
      <c r="R142" s="47"/>
      <c r="S142" s="47"/>
      <c r="T142" s="188"/>
    </row>
    <row r="143" spans="1:20" ht="12.75">
      <c r="A143" s="146">
        <v>136</v>
      </c>
      <c r="B143" s="486" t="s">
        <v>383</v>
      </c>
      <c r="C143" s="476">
        <v>61274</v>
      </c>
      <c r="D143" s="467" t="s">
        <v>304</v>
      </c>
      <c r="E143" s="496" t="s">
        <v>64</v>
      </c>
      <c r="F143" s="379">
        <f>G143+H143+K143+L143+P143+I143+J143+M143+N143+O143+Q143+R143+S143+T143</f>
        <v>0</v>
      </c>
      <c r="G143" s="526"/>
      <c r="H143" s="176"/>
      <c r="I143" s="127"/>
      <c r="J143" s="122"/>
      <c r="K143" s="48"/>
      <c r="L143" s="130"/>
      <c r="M143" s="130"/>
      <c r="N143" s="48"/>
      <c r="O143" s="47"/>
      <c r="P143" s="330"/>
      <c r="Q143" s="293"/>
      <c r="R143" s="47"/>
      <c r="S143" s="47"/>
      <c r="T143" s="386">
        <v>0</v>
      </c>
    </row>
    <row r="144" spans="1:20" ht="12.75">
      <c r="A144" s="146">
        <v>137</v>
      </c>
      <c r="B144" s="218" t="s">
        <v>225</v>
      </c>
      <c r="C144" s="137">
        <v>81520</v>
      </c>
      <c r="D144" s="101" t="s">
        <v>2</v>
      </c>
      <c r="E144" s="102" t="s">
        <v>64</v>
      </c>
      <c r="F144" s="379">
        <f>G144+H144+K144+L144+P144+I144+J144+M144+N144+O144+Q144+R144+S144+T144</f>
        <v>0</v>
      </c>
      <c r="G144" s="529"/>
      <c r="H144" s="48"/>
      <c r="I144" s="126"/>
      <c r="J144" s="123"/>
      <c r="K144" s="48"/>
      <c r="L144" s="130"/>
      <c r="M144" s="130"/>
      <c r="N144" s="48"/>
      <c r="O144" s="37">
        <v>0</v>
      </c>
      <c r="P144" s="328"/>
      <c r="Q144" s="326"/>
      <c r="R144" s="47"/>
      <c r="S144" s="47"/>
      <c r="T144" s="188"/>
    </row>
    <row r="145" spans="1:20" ht="12.75">
      <c r="A145" s="146">
        <v>138</v>
      </c>
      <c r="B145" s="218" t="s">
        <v>223</v>
      </c>
      <c r="C145" s="137">
        <v>85235</v>
      </c>
      <c r="D145" s="101" t="s">
        <v>2</v>
      </c>
      <c r="E145" s="102" t="s">
        <v>64</v>
      </c>
      <c r="F145" s="379">
        <f>G145+H145+K145+L145+P145+I145+J145+M145+N145+O145+Q145+R145+S145+T145</f>
        <v>0</v>
      </c>
      <c r="G145" s="529"/>
      <c r="H145" s="48"/>
      <c r="I145" s="126"/>
      <c r="J145" s="123"/>
      <c r="K145" s="48"/>
      <c r="L145" s="130"/>
      <c r="M145" s="130"/>
      <c r="N145" s="48"/>
      <c r="O145" s="37">
        <v>0</v>
      </c>
      <c r="P145" s="328"/>
      <c r="Q145" s="326"/>
      <c r="R145" s="47"/>
      <c r="S145" s="47"/>
      <c r="T145" s="188"/>
    </row>
    <row r="146" spans="1:20" ht="12.75">
      <c r="A146" s="146">
        <v>139</v>
      </c>
      <c r="B146" s="218" t="s">
        <v>224</v>
      </c>
      <c r="C146" s="137">
        <v>110238</v>
      </c>
      <c r="D146" s="101" t="s">
        <v>2</v>
      </c>
      <c r="E146" s="102" t="s">
        <v>64</v>
      </c>
      <c r="F146" s="379">
        <f>G146+H146+K146+L146+P146+I146+J146+M146+N146+O146+Q146+R146+S146+T146</f>
        <v>0</v>
      </c>
      <c r="G146" s="529"/>
      <c r="H146" s="48"/>
      <c r="I146" s="126"/>
      <c r="J146" s="123"/>
      <c r="K146" s="48"/>
      <c r="L146" s="130"/>
      <c r="M146" s="130"/>
      <c r="N146" s="48"/>
      <c r="O146" s="37">
        <v>0</v>
      </c>
      <c r="P146" s="328"/>
      <c r="Q146" s="326"/>
      <c r="R146" s="47"/>
      <c r="S146" s="47"/>
      <c r="T146" s="188"/>
    </row>
    <row r="147" spans="1:20" ht="12.75">
      <c r="A147" s="146">
        <v>140</v>
      </c>
      <c r="B147" s="484" t="s">
        <v>384</v>
      </c>
      <c r="C147" s="465">
        <v>120363</v>
      </c>
      <c r="D147" s="467" t="s">
        <v>385</v>
      </c>
      <c r="E147" s="494" t="s">
        <v>64</v>
      </c>
      <c r="F147" s="379">
        <f>G147+H147+K147+L147+P147+I147+J147+M147+N147+O147+Q147+R147+S147+T147</f>
        <v>0</v>
      </c>
      <c r="G147" s="526"/>
      <c r="H147" s="176"/>
      <c r="I147" s="127"/>
      <c r="J147" s="122"/>
      <c r="K147" s="48"/>
      <c r="L147" s="130"/>
      <c r="M147" s="130"/>
      <c r="N147" s="48"/>
      <c r="O147" s="47"/>
      <c r="P147" s="330"/>
      <c r="Q147" s="293">
        <v>0</v>
      </c>
      <c r="R147" s="47"/>
      <c r="S147" s="47"/>
      <c r="T147" s="386">
        <v>0</v>
      </c>
    </row>
    <row r="148" spans="1:20" ht="12.75">
      <c r="A148" s="146">
        <v>141</v>
      </c>
      <c r="B148" s="276" t="s">
        <v>182</v>
      </c>
      <c r="C148" s="191">
        <v>132545</v>
      </c>
      <c r="D148" s="101" t="s">
        <v>6</v>
      </c>
      <c r="E148" s="102" t="s">
        <v>54</v>
      </c>
      <c r="F148" s="379">
        <f>G148+H148+K148+L148+P148+I148+J148+M148+N148+O148+Q148+R148+S148+T148</f>
        <v>0</v>
      </c>
      <c r="G148" s="529"/>
      <c r="H148" s="48"/>
      <c r="I148" s="126"/>
      <c r="J148" s="125"/>
      <c r="K148" s="48"/>
      <c r="L148" s="130"/>
      <c r="M148" s="130"/>
      <c r="N148" s="37">
        <v>0</v>
      </c>
      <c r="O148" s="47"/>
      <c r="P148" s="328"/>
      <c r="Q148" s="326"/>
      <c r="R148" s="47"/>
      <c r="S148" s="47"/>
      <c r="T148" s="188"/>
    </row>
    <row r="149" spans="1:20" ht="12.75">
      <c r="A149" s="146">
        <v>142</v>
      </c>
      <c r="B149" s="218" t="s">
        <v>222</v>
      </c>
      <c r="C149" s="137">
        <v>134173</v>
      </c>
      <c r="D149" s="101" t="s">
        <v>2</v>
      </c>
      <c r="E149" s="102" t="s">
        <v>54</v>
      </c>
      <c r="F149" s="379">
        <f>G149+H149+K149+L149+P149+I149+J149+M149+N149+O149+Q149+R149+S149+T149</f>
        <v>0</v>
      </c>
      <c r="G149" s="527"/>
      <c r="H149" s="48"/>
      <c r="I149" s="91"/>
      <c r="J149" s="123"/>
      <c r="K149" s="48"/>
      <c r="L149" s="130"/>
      <c r="M149" s="130"/>
      <c r="N149" s="48"/>
      <c r="O149" s="37">
        <v>0</v>
      </c>
      <c r="P149" s="328"/>
      <c r="Q149" s="326"/>
      <c r="R149" s="47"/>
      <c r="S149" s="47"/>
      <c r="T149" s="188"/>
    </row>
    <row r="150" spans="1:20" ht="12.75">
      <c r="A150" s="146">
        <v>143</v>
      </c>
      <c r="B150" s="482" t="s">
        <v>386</v>
      </c>
      <c r="C150" s="466">
        <v>159193</v>
      </c>
      <c r="D150" s="463" t="s">
        <v>8</v>
      </c>
      <c r="E150" s="494" t="s">
        <v>54</v>
      </c>
      <c r="F150" s="379">
        <f>G150+H150+K150+L150+P150+I150+J150+M150+N150+O150+Q150+R150+S150+T150</f>
        <v>0</v>
      </c>
      <c r="G150" s="526"/>
      <c r="H150" s="621"/>
      <c r="I150" s="127"/>
      <c r="J150" s="122"/>
      <c r="K150" s="48"/>
      <c r="L150" s="130"/>
      <c r="M150" s="130"/>
      <c r="N150" s="48"/>
      <c r="O150" s="66"/>
      <c r="P150" s="326"/>
      <c r="Q150" s="326"/>
      <c r="R150" s="47"/>
      <c r="S150" s="47"/>
      <c r="T150" s="386">
        <v>0</v>
      </c>
    </row>
    <row r="151" spans="1:20" ht="12.75">
      <c r="A151" s="146">
        <v>144</v>
      </c>
      <c r="B151" s="264" t="s">
        <v>270</v>
      </c>
      <c r="C151" s="255">
        <v>159459</v>
      </c>
      <c r="D151" s="262" t="s">
        <v>78</v>
      </c>
      <c r="E151" s="102" t="s">
        <v>54</v>
      </c>
      <c r="F151" s="379">
        <f>G151+H151+K151+L151+P151+I151+J151+M151+N151+O151+Q151+R151+S151+T151</f>
        <v>0</v>
      </c>
      <c r="G151" s="526"/>
      <c r="H151" s="151"/>
      <c r="I151" s="127"/>
      <c r="J151" s="122"/>
      <c r="K151" s="48"/>
      <c r="L151" s="130"/>
      <c r="M151" s="130"/>
      <c r="N151" s="48"/>
      <c r="O151" s="47"/>
      <c r="P151" s="327">
        <v>0</v>
      </c>
      <c r="Q151" s="326"/>
      <c r="R151" s="47"/>
      <c r="S151" s="47"/>
      <c r="T151" s="188"/>
    </row>
    <row r="152" spans="1:20" ht="12.75">
      <c r="A152" s="146">
        <v>145</v>
      </c>
      <c r="B152" s="276" t="s">
        <v>183</v>
      </c>
      <c r="C152" s="191">
        <v>163476</v>
      </c>
      <c r="D152" s="101" t="s">
        <v>6</v>
      </c>
      <c r="E152" s="102" t="s">
        <v>54</v>
      </c>
      <c r="F152" s="379">
        <f>G152+H152+K152+L152+P152+I152+J152+M152+N152+O152+Q152+R152+S152+T152</f>
        <v>0</v>
      </c>
      <c r="G152" s="529"/>
      <c r="H152" s="48"/>
      <c r="I152" s="126"/>
      <c r="J152" s="125"/>
      <c r="K152" s="48"/>
      <c r="L152" s="130"/>
      <c r="M152" s="130"/>
      <c r="N152" s="37">
        <v>0</v>
      </c>
      <c r="O152" s="47"/>
      <c r="P152" s="328"/>
      <c r="Q152" s="326"/>
      <c r="R152" s="47"/>
      <c r="S152" s="47"/>
      <c r="T152" s="188"/>
    </row>
    <row r="153" spans="1:20" ht="13.5" thickBot="1">
      <c r="A153" s="275">
        <v>146</v>
      </c>
      <c r="B153" s="635" t="s">
        <v>321</v>
      </c>
      <c r="C153" s="637">
        <v>124006</v>
      </c>
      <c r="D153" s="633" t="s">
        <v>1</v>
      </c>
      <c r="E153" s="634" t="s">
        <v>64</v>
      </c>
      <c r="F153" s="380">
        <f>G153+H153+K153+L153+P153+I153+J153+M153+N153+O153+Q153+R153+S153+T153</f>
        <v>-0.13788284485633406</v>
      </c>
      <c r="G153" s="533"/>
      <c r="H153" s="623"/>
      <c r="I153" s="128"/>
      <c r="J153" s="129"/>
      <c r="K153" s="86"/>
      <c r="L153" s="134"/>
      <c r="M153" s="134"/>
      <c r="N153" s="86"/>
      <c r="O153" s="100"/>
      <c r="P153" s="624"/>
      <c r="Q153" s="325"/>
      <c r="R153" s="625">
        <v>-0.13788284485633406</v>
      </c>
      <c r="S153" s="100"/>
      <c r="T153" s="631"/>
    </row>
    <row r="156" spans="1:19" ht="12.75">
      <c r="A156" s="33"/>
      <c r="B156" s="75"/>
      <c r="C156" s="76"/>
      <c r="D156" s="76"/>
      <c r="E156" s="76"/>
      <c r="F156" s="38"/>
      <c r="G156" s="41"/>
      <c r="H156" s="21"/>
      <c r="I156" s="41"/>
      <c r="J156" s="21"/>
      <c r="K156" s="35"/>
      <c r="L156" s="5"/>
      <c r="M156" s="28" t="s">
        <v>55</v>
      </c>
      <c r="N156" s="78"/>
      <c r="O156" s="14"/>
      <c r="P156" s="14"/>
      <c r="Q156" s="5"/>
      <c r="R156" s="5"/>
      <c r="S156" s="5"/>
    </row>
    <row r="157" spans="1:19" ht="12.75">
      <c r="A157" s="33"/>
      <c r="B157" s="4"/>
      <c r="C157" s="76"/>
      <c r="D157" s="76"/>
      <c r="E157" s="76"/>
      <c r="F157" s="38"/>
      <c r="G157" s="41"/>
      <c r="H157" s="21"/>
      <c r="I157" s="41"/>
      <c r="J157" s="21"/>
      <c r="K157" s="35"/>
      <c r="L157" s="5"/>
      <c r="M157" s="28" t="s">
        <v>56</v>
      </c>
      <c r="N157" s="78"/>
      <c r="O157" s="14"/>
      <c r="P157" s="14"/>
      <c r="Q157" s="5"/>
      <c r="R157" s="5"/>
      <c r="S157" s="5"/>
    </row>
    <row r="158" spans="1:19" ht="12.75">
      <c r="A158" s="33"/>
      <c r="B158" s="4"/>
      <c r="C158" s="76"/>
      <c r="D158" s="76"/>
      <c r="E158" s="76"/>
      <c r="F158" s="38"/>
      <c r="G158" s="41"/>
      <c r="H158" s="21"/>
      <c r="I158" s="41"/>
      <c r="J158" s="21"/>
      <c r="K158" s="35"/>
      <c r="N158" s="5"/>
      <c r="O158" s="14"/>
      <c r="P158" s="14"/>
      <c r="Q158" s="5"/>
      <c r="R158" s="5"/>
      <c r="S158" s="5"/>
    </row>
    <row r="159" spans="1:19" ht="12.75">
      <c r="A159" s="33"/>
      <c r="B159" s="4"/>
      <c r="C159" s="76"/>
      <c r="D159" s="76"/>
      <c r="E159" s="76"/>
      <c r="F159" s="38"/>
      <c r="G159" s="41"/>
      <c r="H159" s="21"/>
      <c r="I159" s="41"/>
      <c r="J159" s="21"/>
      <c r="K159" s="35"/>
      <c r="N159" s="5"/>
      <c r="O159" s="14"/>
      <c r="P159" s="14"/>
      <c r="Q159" s="5"/>
      <c r="R159" s="5"/>
      <c r="S159" s="5"/>
    </row>
    <row r="160" spans="1:19" ht="12.75">
      <c r="A160" s="33"/>
      <c r="B160" s="4"/>
      <c r="C160" s="76"/>
      <c r="D160" s="76"/>
      <c r="E160" s="76"/>
      <c r="F160" s="38"/>
      <c r="G160" s="41"/>
      <c r="H160" s="21"/>
      <c r="I160" s="41"/>
      <c r="J160" s="21"/>
      <c r="K160" s="35"/>
      <c r="N160" s="5"/>
      <c r="O160" s="14"/>
      <c r="P160" s="14"/>
      <c r="Q160" s="5"/>
      <c r="R160" s="5"/>
      <c r="S160" s="5"/>
    </row>
    <row r="161" spans="1:19" ht="12.75">
      <c r="A161" s="33"/>
      <c r="B161" s="4"/>
      <c r="C161" s="76"/>
      <c r="D161" s="76"/>
      <c r="E161" s="76"/>
      <c r="F161" s="38"/>
      <c r="G161" s="41"/>
      <c r="H161" s="21"/>
      <c r="I161" s="41"/>
      <c r="J161" s="21"/>
      <c r="K161" s="35"/>
      <c r="N161" s="5"/>
      <c r="O161" s="14"/>
      <c r="P161" s="14"/>
      <c r="Q161" s="5"/>
      <c r="R161" s="5"/>
      <c r="S161" s="5"/>
    </row>
    <row r="162" spans="1:19" ht="12.75">
      <c r="A162" s="33"/>
      <c r="D162" s="34"/>
      <c r="E162" s="33"/>
      <c r="F162" s="41"/>
      <c r="G162" s="41"/>
      <c r="H162" s="77"/>
      <c r="I162" s="41"/>
      <c r="J162" s="77"/>
      <c r="K162" s="35"/>
      <c r="N162" s="5"/>
      <c r="O162" s="14"/>
      <c r="P162" s="14"/>
      <c r="Q162" s="5"/>
      <c r="R162" s="78"/>
      <c r="S162" s="78"/>
    </row>
    <row r="163" spans="1:6" ht="12.75">
      <c r="A163" s="33"/>
      <c r="D163" s="34"/>
      <c r="E163" s="33"/>
      <c r="F163" s="41"/>
    </row>
    <row r="164" spans="1:6" ht="12.75">
      <c r="A164" s="33"/>
      <c r="D164" s="34"/>
      <c r="E164" s="34"/>
      <c r="F164" s="33"/>
    </row>
    <row r="170" spans="8:17" ht="12.75">
      <c r="H170" s="36"/>
      <c r="J170" s="36"/>
      <c r="K170" s="36"/>
      <c r="L170" s="67"/>
      <c r="M170" s="67"/>
      <c r="O170" s="36"/>
      <c r="P170" s="36"/>
      <c r="Q170" s="35"/>
    </row>
  </sheetData>
  <sheetProtection/>
  <mergeCells count="3">
    <mergeCell ref="D6:F6"/>
    <mergeCell ref="A2:T2"/>
    <mergeCell ref="A3:T3"/>
  </mergeCells>
  <conditionalFormatting sqref="B11:C11 B9:B10">
    <cfRule type="cellIs" priority="81" dxfId="1" operator="equal" stopIfTrue="1">
      <formula>180</formula>
    </cfRule>
  </conditionalFormatting>
  <conditionalFormatting sqref="B9:D11">
    <cfRule type="cellIs" priority="41" dxfId="0" operator="equal" stopIfTrue="1">
      <formula>TRUE</formula>
    </cfRule>
  </conditionalFormatting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V44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Y21" sqref="Y21"/>
    </sheetView>
  </sheetViews>
  <sheetFormatPr defaultColWidth="9.140625" defaultRowHeight="12.75"/>
  <cols>
    <col min="1" max="1" width="5.00390625" style="33" customWidth="1"/>
    <col min="2" max="2" width="25.8515625" style="33" customWidth="1"/>
    <col min="3" max="3" width="7.57421875" style="34" customWidth="1"/>
    <col min="4" max="5" width="5.421875" style="173" customWidth="1"/>
    <col min="6" max="6" width="4.8515625" style="33" customWidth="1"/>
    <col min="7" max="8" width="5.00390625" style="44" customWidth="1"/>
    <col min="9" max="9" width="4.7109375" style="44" customWidth="1"/>
    <col min="10" max="10" width="5.00390625" style="35" customWidth="1"/>
    <col min="11" max="11" width="4.28125" style="51" customWidth="1"/>
    <col min="12" max="12" width="5.00390625" style="51" customWidth="1"/>
    <col min="13" max="14" width="5.00390625" style="36" customWidth="1"/>
    <col min="15" max="16" width="5.00390625" style="67" customWidth="1"/>
    <col min="17" max="18" width="5.00390625" style="36" customWidth="1"/>
    <col min="19" max="19" width="0.71875" style="51" customWidth="1"/>
    <col min="20" max="20" width="4.7109375" style="2" customWidth="1"/>
    <col min="21" max="21" width="5.57421875" style="20" customWidth="1"/>
    <col min="22" max="22" width="4.7109375" style="20" customWidth="1"/>
  </cols>
  <sheetData>
    <row r="2" spans="1:21" ht="12.75">
      <c r="A2" s="657" t="s">
        <v>68</v>
      </c>
      <c r="B2" s="657"/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  <c r="O2" s="657"/>
      <c r="P2" s="657"/>
      <c r="Q2" s="657"/>
      <c r="R2" s="657"/>
      <c r="S2" s="657"/>
      <c r="T2" s="657"/>
      <c r="U2" s="185"/>
    </row>
    <row r="3" spans="1:22" s="60" customFormat="1" ht="12.75">
      <c r="A3" s="658" t="s">
        <v>407</v>
      </c>
      <c r="B3" s="658"/>
      <c r="C3" s="658"/>
      <c r="D3" s="658"/>
      <c r="E3" s="658"/>
      <c r="F3" s="658"/>
      <c r="G3" s="658"/>
      <c r="H3" s="658"/>
      <c r="I3" s="658"/>
      <c r="J3" s="658"/>
      <c r="K3" s="658"/>
      <c r="L3" s="658"/>
      <c r="M3" s="658"/>
      <c r="N3" s="658"/>
      <c r="O3" s="658"/>
      <c r="P3" s="658"/>
      <c r="Q3" s="658"/>
      <c r="R3" s="658"/>
      <c r="S3" s="658"/>
      <c r="T3" s="658"/>
      <c r="U3" s="184"/>
      <c r="V3" s="61"/>
    </row>
    <row r="4" spans="1:16" ht="13.5" thickBot="1">
      <c r="A4" s="43"/>
      <c r="F4" s="34"/>
      <c r="N4" s="62"/>
      <c r="O4" s="68"/>
      <c r="P4" s="68"/>
    </row>
    <row r="5" spans="1:22" ht="12.75">
      <c r="A5" s="63"/>
      <c r="B5" s="39" t="s">
        <v>52</v>
      </c>
      <c r="C5" s="57"/>
      <c r="D5" s="174" t="s">
        <v>37</v>
      </c>
      <c r="E5" s="175"/>
      <c r="F5" s="574"/>
      <c r="G5" s="311" t="s">
        <v>76</v>
      </c>
      <c r="H5" s="243" t="s">
        <v>84</v>
      </c>
      <c r="I5" s="244" t="s">
        <v>53</v>
      </c>
      <c r="J5" s="244" t="s">
        <v>136</v>
      </c>
      <c r="K5" s="98" t="s">
        <v>141</v>
      </c>
      <c r="L5" s="249" t="s">
        <v>44</v>
      </c>
      <c r="M5" s="118" t="s">
        <v>41</v>
      </c>
      <c r="N5" s="243" t="s">
        <v>133</v>
      </c>
      <c r="O5" s="243" t="s">
        <v>31</v>
      </c>
      <c r="P5" s="323" t="s">
        <v>82</v>
      </c>
      <c r="Q5" s="323" t="s">
        <v>79</v>
      </c>
      <c r="R5" s="115" t="s">
        <v>138</v>
      </c>
      <c r="S5" s="98" t="s">
        <v>139</v>
      </c>
      <c r="T5" s="481" t="s">
        <v>40</v>
      </c>
      <c r="U5"/>
      <c r="V5"/>
    </row>
    <row r="6" spans="1:22" ht="13.5" thickBot="1">
      <c r="A6" s="610"/>
      <c r="B6" s="611" t="s">
        <v>12</v>
      </c>
      <c r="C6" s="612"/>
      <c r="D6" s="654" t="s">
        <v>403</v>
      </c>
      <c r="E6" s="655"/>
      <c r="F6" s="656"/>
      <c r="G6" s="312" t="s">
        <v>3</v>
      </c>
      <c r="H6" s="245" t="s">
        <v>3</v>
      </c>
      <c r="I6" s="246" t="s">
        <v>3</v>
      </c>
      <c r="J6" s="299" t="s">
        <v>3</v>
      </c>
      <c r="K6" s="114" t="s">
        <v>3</v>
      </c>
      <c r="L6" s="250" t="s">
        <v>41</v>
      </c>
      <c r="M6" s="117" t="s">
        <v>41</v>
      </c>
      <c r="N6" s="245" t="s">
        <v>6</v>
      </c>
      <c r="O6" s="245" t="s">
        <v>2</v>
      </c>
      <c r="P6" s="324" t="s">
        <v>78</v>
      </c>
      <c r="Q6" s="338" t="s">
        <v>78</v>
      </c>
      <c r="R6" s="114" t="s">
        <v>1</v>
      </c>
      <c r="S6" s="114" t="s">
        <v>5</v>
      </c>
      <c r="T6" s="479" t="s">
        <v>34</v>
      </c>
      <c r="U6"/>
      <c r="V6"/>
    </row>
    <row r="7" spans="1:22" ht="13.5" thickBot="1">
      <c r="A7" s="166" t="s">
        <v>11</v>
      </c>
      <c r="B7" s="167" t="s">
        <v>67</v>
      </c>
      <c r="C7" s="167" t="s">
        <v>47</v>
      </c>
      <c r="D7" s="196" t="s">
        <v>4</v>
      </c>
      <c r="E7" s="197" t="s">
        <v>66</v>
      </c>
      <c r="F7" s="79" t="s">
        <v>10</v>
      </c>
      <c r="G7" s="313">
        <v>1</v>
      </c>
      <c r="H7" s="247">
        <v>10</v>
      </c>
      <c r="I7" s="248">
        <v>6</v>
      </c>
      <c r="J7" s="248">
        <v>13</v>
      </c>
      <c r="K7" s="150">
        <v>21</v>
      </c>
      <c r="L7" s="251">
        <v>2</v>
      </c>
      <c r="M7" s="119">
        <v>19</v>
      </c>
      <c r="N7" s="252">
        <v>5</v>
      </c>
      <c r="O7" s="252">
        <v>8</v>
      </c>
      <c r="P7" s="325">
        <v>12</v>
      </c>
      <c r="Q7" s="325">
        <v>14</v>
      </c>
      <c r="R7" s="120">
        <v>17</v>
      </c>
      <c r="S7" s="120">
        <v>18</v>
      </c>
      <c r="T7" s="480">
        <v>22</v>
      </c>
      <c r="U7"/>
      <c r="V7"/>
    </row>
    <row r="8" spans="1:20" s="33" customFormat="1" ht="12.75">
      <c r="A8" s="227">
        <v>1</v>
      </c>
      <c r="B8" s="427" t="s">
        <v>186</v>
      </c>
      <c r="C8" s="428">
        <v>80114</v>
      </c>
      <c r="D8" s="608" t="s">
        <v>78</v>
      </c>
      <c r="E8" s="609" t="s">
        <v>54</v>
      </c>
      <c r="F8" s="336">
        <f>N8+P8+R8</f>
        <v>342</v>
      </c>
      <c r="G8" s="606"/>
      <c r="H8" s="142"/>
      <c r="I8" s="90"/>
      <c r="J8" s="516"/>
      <c r="K8" s="142"/>
      <c r="L8" s="141"/>
      <c r="M8" s="141"/>
      <c r="N8" s="607">
        <v>115</v>
      </c>
      <c r="O8" s="142"/>
      <c r="P8" s="520">
        <v>112</v>
      </c>
      <c r="Q8" s="522">
        <v>97</v>
      </c>
      <c r="R8" s="143">
        <v>115</v>
      </c>
      <c r="S8" s="144"/>
      <c r="T8" s="512"/>
    </row>
    <row r="9" spans="1:20" s="33" customFormat="1" ht="12.75">
      <c r="A9" s="228">
        <v>2</v>
      </c>
      <c r="B9" s="427" t="s">
        <v>164</v>
      </c>
      <c r="C9" s="428">
        <v>16229</v>
      </c>
      <c r="D9" s="436" t="s">
        <v>41</v>
      </c>
      <c r="E9" s="437" t="s">
        <v>64</v>
      </c>
      <c r="F9" s="336">
        <f>L9+N9+T9</f>
        <v>327</v>
      </c>
      <c r="G9" s="527"/>
      <c r="H9" s="48"/>
      <c r="I9" s="91"/>
      <c r="J9" s="123"/>
      <c r="K9" s="48"/>
      <c r="L9" s="130">
        <v>114</v>
      </c>
      <c r="M9" s="130">
        <v>30</v>
      </c>
      <c r="N9" s="37">
        <v>96</v>
      </c>
      <c r="O9" s="48"/>
      <c r="P9" s="326"/>
      <c r="Q9" s="328"/>
      <c r="R9" s="47"/>
      <c r="S9" s="46"/>
      <c r="T9" s="102">
        <v>117</v>
      </c>
    </row>
    <row r="10" spans="1:20" s="33" customFormat="1" ht="12.75">
      <c r="A10" s="426">
        <v>3</v>
      </c>
      <c r="B10" s="427" t="s">
        <v>167</v>
      </c>
      <c r="C10" s="428">
        <v>16078</v>
      </c>
      <c r="D10" s="436" t="s">
        <v>41</v>
      </c>
      <c r="E10" s="437" t="s">
        <v>64</v>
      </c>
      <c r="F10" s="336">
        <f>N10+T10+L10</f>
        <v>317</v>
      </c>
      <c r="G10" s="529"/>
      <c r="H10" s="48"/>
      <c r="I10" s="91"/>
      <c r="J10" s="123"/>
      <c r="K10" s="48"/>
      <c r="L10" s="130">
        <v>99</v>
      </c>
      <c r="M10" s="130">
        <v>62</v>
      </c>
      <c r="N10" s="37">
        <v>111</v>
      </c>
      <c r="O10" s="47"/>
      <c r="P10" s="326"/>
      <c r="Q10" s="328"/>
      <c r="R10" s="47"/>
      <c r="S10" s="46"/>
      <c r="T10" s="102">
        <v>107</v>
      </c>
    </row>
    <row r="11" spans="1:20" s="33" customFormat="1" ht="12.75">
      <c r="A11" s="146">
        <v>4</v>
      </c>
      <c r="B11" s="219" t="s">
        <v>144</v>
      </c>
      <c r="C11" s="169">
        <v>68218</v>
      </c>
      <c r="D11" s="192" t="s">
        <v>3</v>
      </c>
      <c r="E11" s="198" t="s">
        <v>64</v>
      </c>
      <c r="F11" s="605">
        <f>G11+H11+I11</f>
        <v>311</v>
      </c>
      <c r="G11" s="529">
        <v>108</v>
      </c>
      <c r="H11" s="48">
        <v>96</v>
      </c>
      <c r="I11" s="91">
        <v>107</v>
      </c>
      <c r="J11" s="126">
        <v>103</v>
      </c>
      <c r="K11" s="48"/>
      <c r="L11" s="130"/>
      <c r="M11" s="130"/>
      <c r="N11" s="48"/>
      <c r="O11" s="48"/>
      <c r="P11" s="326"/>
      <c r="Q11" s="328"/>
      <c r="R11" s="47"/>
      <c r="S11" s="46"/>
      <c r="T11" s="102"/>
    </row>
    <row r="12" spans="1:20" s="33" customFormat="1" ht="12.75">
      <c r="A12" s="146">
        <v>5</v>
      </c>
      <c r="B12" s="277" t="s">
        <v>298</v>
      </c>
      <c r="C12" s="255">
        <v>24587</v>
      </c>
      <c r="D12" s="262" t="s">
        <v>78</v>
      </c>
      <c r="E12" s="102" t="s">
        <v>64</v>
      </c>
      <c r="F12" s="605">
        <f>T12+R12+Q12</f>
        <v>289</v>
      </c>
      <c r="G12" s="526"/>
      <c r="H12" s="151"/>
      <c r="I12" s="122"/>
      <c r="J12" s="122"/>
      <c r="K12" s="48"/>
      <c r="L12" s="130"/>
      <c r="M12" s="130"/>
      <c r="N12" s="48">
        <v>80</v>
      </c>
      <c r="O12" s="48"/>
      <c r="P12" s="327">
        <v>84</v>
      </c>
      <c r="Q12" s="328">
        <v>95</v>
      </c>
      <c r="R12" s="47">
        <v>94</v>
      </c>
      <c r="S12" s="46"/>
      <c r="T12" s="102">
        <v>100</v>
      </c>
    </row>
    <row r="13" spans="1:20" s="33" customFormat="1" ht="12.75">
      <c r="A13" s="146">
        <v>6</v>
      </c>
      <c r="B13" s="276" t="s">
        <v>179</v>
      </c>
      <c r="C13" s="191">
        <v>54112</v>
      </c>
      <c r="D13" s="192" t="s">
        <v>6</v>
      </c>
      <c r="E13" s="391" t="s">
        <v>64</v>
      </c>
      <c r="F13" s="605">
        <f>T13+R13+P13</f>
        <v>286</v>
      </c>
      <c r="G13" s="529"/>
      <c r="H13" s="48"/>
      <c r="I13" s="91"/>
      <c r="J13" s="123"/>
      <c r="K13" s="48"/>
      <c r="L13" s="130"/>
      <c r="M13" s="130"/>
      <c r="N13" s="37">
        <v>83</v>
      </c>
      <c r="O13" s="48"/>
      <c r="P13" s="326">
        <v>103</v>
      </c>
      <c r="Q13" s="328"/>
      <c r="R13" s="47">
        <v>99</v>
      </c>
      <c r="S13" s="46"/>
      <c r="T13" s="102">
        <v>84</v>
      </c>
    </row>
    <row r="14" spans="1:20" s="33" customFormat="1" ht="12.75">
      <c r="A14" s="146">
        <v>7</v>
      </c>
      <c r="B14" s="276" t="s">
        <v>165</v>
      </c>
      <c r="C14" s="191">
        <v>24594</v>
      </c>
      <c r="D14" s="192" t="s">
        <v>78</v>
      </c>
      <c r="E14" s="391" t="s">
        <v>64</v>
      </c>
      <c r="F14" s="336">
        <f>G14+I14+K14+L14+O14+H14+J14+M14+N14+P14+Q14+R14+S14-Q14+T14</f>
        <v>279</v>
      </c>
      <c r="G14" s="527"/>
      <c r="H14" s="48"/>
      <c r="I14" s="91"/>
      <c r="J14" s="123"/>
      <c r="K14" s="48"/>
      <c r="L14" s="130"/>
      <c r="M14" s="130"/>
      <c r="N14" s="37">
        <v>98</v>
      </c>
      <c r="O14" s="47"/>
      <c r="P14" s="326">
        <v>75</v>
      </c>
      <c r="Q14" s="328">
        <v>63</v>
      </c>
      <c r="R14" s="47"/>
      <c r="S14" s="46"/>
      <c r="T14" s="386">
        <v>106</v>
      </c>
    </row>
    <row r="15" spans="1:20" s="33" customFormat="1" ht="12.75" customHeight="1">
      <c r="A15" s="146">
        <v>8</v>
      </c>
      <c r="B15" s="276" t="s">
        <v>188</v>
      </c>
      <c r="C15" s="191">
        <v>24542</v>
      </c>
      <c r="D15" s="192" t="s">
        <v>78</v>
      </c>
      <c r="E15" s="391" t="s">
        <v>64</v>
      </c>
      <c r="F15" s="336">
        <f>G15+I15+K15+L15+O15+H15+J15+M15+N15+P15+Q15+R15+S15</f>
        <v>266</v>
      </c>
      <c r="G15" s="529"/>
      <c r="H15" s="48"/>
      <c r="I15" s="91"/>
      <c r="J15" s="123"/>
      <c r="K15" s="48"/>
      <c r="L15" s="130"/>
      <c r="M15" s="130"/>
      <c r="N15" s="37">
        <v>96</v>
      </c>
      <c r="O15" s="47">
        <v>92</v>
      </c>
      <c r="P15" s="326">
        <v>78</v>
      </c>
      <c r="Q15" s="328"/>
      <c r="R15" s="47"/>
      <c r="S15" s="46"/>
      <c r="T15" s="102"/>
    </row>
    <row r="16" spans="1:20" s="33" customFormat="1" ht="12.75">
      <c r="A16" s="146">
        <v>9</v>
      </c>
      <c r="B16" s="276" t="s">
        <v>176</v>
      </c>
      <c r="C16" s="191">
        <v>16180</v>
      </c>
      <c r="D16" s="192" t="s">
        <v>41</v>
      </c>
      <c r="E16" s="391" t="s">
        <v>64</v>
      </c>
      <c r="F16" s="336">
        <f>P16+T16+N16</f>
        <v>264</v>
      </c>
      <c r="G16" s="529"/>
      <c r="H16" s="48"/>
      <c r="I16" s="91"/>
      <c r="J16" s="123"/>
      <c r="K16" s="48"/>
      <c r="L16" s="130">
        <v>56</v>
      </c>
      <c r="M16" s="130">
        <v>45</v>
      </c>
      <c r="N16" s="37">
        <v>79</v>
      </c>
      <c r="O16" s="48"/>
      <c r="P16" s="326">
        <v>100</v>
      </c>
      <c r="Q16" s="328">
        <v>73</v>
      </c>
      <c r="R16" s="47">
        <v>72</v>
      </c>
      <c r="S16" s="46"/>
      <c r="T16" s="102">
        <v>85</v>
      </c>
    </row>
    <row r="17" spans="1:20" s="33" customFormat="1" ht="12.75">
      <c r="A17" s="146">
        <v>10</v>
      </c>
      <c r="B17" s="277" t="s">
        <v>295</v>
      </c>
      <c r="C17" s="105">
        <v>102184</v>
      </c>
      <c r="D17" s="202" t="s">
        <v>9</v>
      </c>
      <c r="E17" s="393" t="s">
        <v>54</v>
      </c>
      <c r="F17" s="336">
        <f>G17+I17+K17+L17+O17+H17+J17+M17+N17+P17+Q17+R17+S17</f>
        <v>262</v>
      </c>
      <c r="G17" s="526"/>
      <c r="H17" s="151"/>
      <c r="I17" s="122"/>
      <c r="J17" s="122"/>
      <c r="K17" s="48"/>
      <c r="L17" s="130"/>
      <c r="M17" s="130">
        <v>100</v>
      </c>
      <c r="N17" s="48"/>
      <c r="O17" s="48"/>
      <c r="P17" s="326"/>
      <c r="Q17" s="327">
        <v>64</v>
      </c>
      <c r="R17" s="47">
        <v>98</v>
      </c>
      <c r="S17" s="46"/>
      <c r="T17" s="102"/>
    </row>
    <row r="18" spans="1:20" s="33" customFormat="1" ht="12.75">
      <c r="A18" s="146">
        <v>11</v>
      </c>
      <c r="B18" s="276" t="s">
        <v>169</v>
      </c>
      <c r="C18" s="191">
        <v>70786</v>
      </c>
      <c r="D18" s="192" t="s">
        <v>78</v>
      </c>
      <c r="E18" s="391" t="s">
        <v>64</v>
      </c>
      <c r="F18" s="336">
        <f>G18+I18+K18+L18+O18+H18+J18+M18+N18+P18+Q18+R18+S18-Q18</f>
        <v>253</v>
      </c>
      <c r="G18" s="527"/>
      <c r="H18" s="48"/>
      <c r="I18" s="91"/>
      <c r="J18" s="123"/>
      <c r="K18" s="47"/>
      <c r="L18" s="133"/>
      <c r="M18" s="133"/>
      <c r="N18" s="37">
        <v>76</v>
      </c>
      <c r="O18" s="48"/>
      <c r="P18" s="326">
        <v>94</v>
      </c>
      <c r="Q18" s="328">
        <v>66</v>
      </c>
      <c r="R18" s="47">
        <v>83</v>
      </c>
      <c r="S18" s="46"/>
      <c r="T18" s="102"/>
    </row>
    <row r="19" spans="1:20" s="33" customFormat="1" ht="12.75">
      <c r="A19" s="146">
        <v>12</v>
      </c>
      <c r="B19" s="276" t="s">
        <v>177</v>
      </c>
      <c r="C19" s="191">
        <v>24592</v>
      </c>
      <c r="D19" s="192" t="s">
        <v>78</v>
      </c>
      <c r="E19" s="391" t="s">
        <v>64</v>
      </c>
      <c r="F19" s="336">
        <f>G19+I19+K19+L19+O19+H19+J19+M19+N19+P19+Q19+R19+S19</f>
        <v>253</v>
      </c>
      <c r="G19" s="529"/>
      <c r="H19" s="48"/>
      <c r="I19" s="91"/>
      <c r="J19" s="123"/>
      <c r="K19" s="48"/>
      <c r="L19" s="130"/>
      <c r="M19" s="130"/>
      <c r="N19" s="37">
        <v>74</v>
      </c>
      <c r="O19" s="48"/>
      <c r="P19" s="326">
        <v>81</v>
      </c>
      <c r="Q19" s="328"/>
      <c r="R19" s="47">
        <v>98</v>
      </c>
      <c r="S19" s="46"/>
      <c r="T19" s="102"/>
    </row>
    <row r="20" spans="1:20" s="33" customFormat="1" ht="12.75">
      <c r="A20" s="146">
        <v>13</v>
      </c>
      <c r="B20" s="264" t="s">
        <v>255</v>
      </c>
      <c r="C20" s="255">
        <v>113109</v>
      </c>
      <c r="D20" s="262" t="s">
        <v>9</v>
      </c>
      <c r="E20" s="102" t="s">
        <v>64</v>
      </c>
      <c r="F20" s="336">
        <f>M20+P20+R20</f>
        <v>251</v>
      </c>
      <c r="G20" s="526"/>
      <c r="H20" s="151"/>
      <c r="I20" s="122"/>
      <c r="J20" s="122"/>
      <c r="K20" s="48"/>
      <c r="L20" s="130"/>
      <c r="M20" s="130">
        <v>113</v>
      </c>
      <c r="N20" s="48"/>
      <c r="O20" s="48"/>
      <c r="P20" s="327">
        <v>62</v>
      </c>
      <c r="Q20" s="328">
        <v>58</v>
      </c>
      <c r="R20" s="47">
        <v>76</v>
      </c>
      <c r="S20" s="46"/>
      <c r="T20" s="102">
        <v>35</v>
      </c>
    </row>
    <row r="21" spans="1:20" s="33" customFormat="1" ht="12.75">
      <c r="A21" s="146">
        <v>14</v>
      </c>
      <c r="B21" s="219" t="s">
        <v>145</v>
      </c>
      <c r="C21" s="169">
        <v>68239</v>
      </c>
      <c r="D21" s="192" t="s">
        <v>3</v>
      </c>
      <c r="E21" s="190" t="s">
        <v>64</v>
      </c>
      <c r="F21" s="336">
        <f>G21+I21+K21+L21+O21+H21+J21+M21+N21+P21+Q21+R21+S21+T21</f>
        <v>227</v>
      </c>
      <c r="G21" s="527"/>
      <c r="H21" s="48">
        <v>76</v>
      </c>
      <c r="I21" s="91">
        <v>102</v>
      </c>
      <c r="J21" s="123"/>
      <c r="K21" s="48"/>
      <c r="L21" s="130"/>
      <c r="M21" s="130"/>
      <c r="N21" s="48"/>
      <c r="O21" s="48"/>
      <c r="P21" s="326"/>
      <c r="Q21" s="328"/>
      <c r="R21" s="47"/>
      <c r="S21" s="46"/>
      <c r="T21" s="386">
        <v>49</v>
      </c>
    </row>
    <row r="22" spans="1:20" s="33" customFormat="1" ht="12.75">
      <c r="A22" s="146">
        <v>15</v>
      </c>
      <c r="B22" s="484" t="s">
        <v>365</v>
      </c>
      <c r="C22" s="466">
        <v>30515</v>
      </c>
      <c r="D22" s="467" t="s">
        <v>363</v>
      </c>
      <c r="E22" s="494" t="s">
        <v>64</v>
      </c>
      <c r="F22" s="336">
        <f>G22+I22+K22+L22+O22+H22+J22+M22+N22+P22+Q22+R22+S22+T22</f>
        <v>221</v>
      </c>
      <c r="G22" s="529"/>
      <c r="H22" s="48"/>
      <c r="I22" s="123"/>
      <c r="J22" s="91"/>
      <c r="K22" s="48"/>
      <c r="L22" s="130"/>
      <c r="M22" s="130"/>
      <c r="N22" s="48"/>
      <c r="O22" s="37"/>
      <c r="P22" s="326"/>
      <c r="Q22" s="328">
        <v>66</v>
      </c>
      <c r="R22" s="47">
        <v>77</v>
      </c>
      <c r="S22" s="46"/>
      <c r="T22" s="386">
        <v>78</v>
      </c>
    </row>
    <row r="23" spans="1:20" s="33" customFormat="1" ht="12.75">
      <c r="A23" s="146">
        <v>16</v>
      </c>
      <c r="B23" s="219" t="s">
        <v>146</v>
      </c>
      <c r="C23" s="169">
        <v>68195</v>
      </c>
      <c r="D23" s="192" t="s">
        <v>3</v>
      </c>
      <c r="E23" s="190" t="s">
        <v>64</v>
      </c>
      <c r="F23" s="336">
        <f>G23+I23+K23+L23+O23+H23+J23+M23+N23+P23+Q23+R23+S23-J23</f>
        <v>215</v>
      </c>
      <c r="G23" s="529">
        <v>71</v>
      </c>
      <c r="H23" s="48">
        <v>67</v>
      </c>
      <c r="I23" s="91">
        <v>77</v>
      </c>
      <c r="J23" s="126">
        <v>77</v>
      </c>
      <c r="K23" s="48"/>
      <c r="L23" s="130"/>
      <c r="M23" s="130"/>
      <c r="N23" s="48"/>
      <c r="O23" s="48"/>
      <c r="P23" s="326"/>
      <c r="Q23" s="328"/>
      <c r="R23" s="47"/>
      <c r="S23" s="46"/>
      <c r="T23" s="102"/>
    </row>
    <row r="24" spans="1:20" s="33" customFormat="1" ht="12.75">
      <c r="A24" s="146">
        <v>17</v>
      </c>
      <c r="B24" s="482" t="s">
        <v>362</v>
      </c>
      <c r="C24" s="105">
        <v>67859</v>
      </c>
      <c r="D24" s="202" t="s">
        <v>1</v>
      </c>
      <c r="E24" s="393" t="s">
        <v>54</v>
      </c>
      <c r="F24" s="336">
        <f>G24+I24+K24+L24+O24+H24+J24+M24+N24+P24+Q24+R24+S24+T24</f>
        <v>215</v>
      </c>
      <c r="G24" s="526"/>
      <c r="H24" s="151"/>
      <c r="I24" s="122"/>
      <c r="J24" s="122"/>
      <c r="K24" s="48"/>
      <c r="L24" s="130"/>
      <c r="M24" s="130"/>
      <c r="N24" s="48"/>
      <c r="O24" s="48"/>
      <c r="P24" s="326"/>
      <c r="Q24" s="327">
        <v>55</v>
      </c>
      <c r="R24" s="47">
        <v>87</v>
      </c>
      <c r="S24" s="46"/>
      <c r="T24" s="386">
        <v>73</v>
      </c>
    </row>
    <row r="25" spans="1:20" s="33" customFormat="1" ht="12.75">
      <c r="A25" s="146">
        <v>18</v>
      </c>
      <c r="B25" s="220" t="s">
        <v>246</v>
      </c>
      <c r="C25" s="214">
        <v>68201</v>
      </c>
      <c r="D25" s="215" t="s">
        <v>3</v>
      </c>
      <c r="E25" s="392" t="s">
        <v>64</v>
      </c>
      <c r="F25" s="336">
        <f>G25+I25+K25+L25+O25+H25+J25+M25+N25+P25+Q25+R25+S25</f>
        <v>213</v>
      </c>
      <c r="G25" s="526"/>
      <c r="H25" s="176">
        <v>104</v>
      </c>
      <c r="I25" s="122"/>
      <c r="J25" s="127">
        <v>109</v>
      </c>
      <c r="K25" s="48"/>
      <c r="L25" s="130"/>
      <c r="M25" s="130"/>
      <c r="N25" s="48"/>
      <c r="O25" s="48"/>
      <c r="P25" s="326"/>
      <c r="Q25" s="328"/>
      <c r="R25" s="47"/>
      <c r="S25" s="46"/>
      <c r="T25" s="102"/>
    </row>
    <row r="26" spans="1:20" s="33" customFormat="1" ht="12.75">
      <c r="A26" s="146">
        <v>19</v>
      </c>
      <c r="B26" s="276" t="s">
        <v>191</v>
      </c>
      <c r="C26" s="191">
        <v>16079</v>
      </c>
      <c r="D26" s="192" t="s">
        <v>41</v>
      </c>
      <c r="E26" s="391" t="s">
        <v>64</v>
      </c>
      <c r="F26" s="336">
        <f>G26+I26+K26+L26+O26+H26+J26+M26+N26+P26+Q26+R26+S26+T26</f>
        <v>204</v>
      </c>
      <c r="G26" s="529"/>
      <c r="H26" s="48"/>
      <c r="I26" s="123"/>
      <c r="J26" s="123"/>
      <c r="K26" s="48"/>
      <c r="L26" s="130">
        <v>72</v>
      </c>
      <c r="M26" s="130"/>
      <c r="N26" s="37">
        <v>49</v>
      </c>
      <c r="O26" s="48"/>
      <c r="P26" s="326"/>
      <c r="Q26" s="328"/>
      <c r="R26" s="47"/>
      <c r="S26" s="46"/>
      <c r="T26" s="386">
        <v>83</v>
      </c>
    </row>
    <row r="27" spans="1:20" s="33" customFormat="1" ht="12.75">
      <c r="A27" s="146">
        <v>20</v>
      </c>
      <c r="B27" s="482" t="s">
        <v>339</v>
      </c>
      <c r="C27" s="105">
        <v>16106</v>
      </c>
      <c r="D27" s="202" t="s">
        <v>41</v>
      </c>
      <c r="E27" s="393" t="s">
        <v>64</v>
      </c>
      <c r="F27" s="336">
        <f>G27+I27+K27+L27+O27+H27+J27+M27+N27+P27+Q27+R27+S27+T27</f>
        <v>201</v>
      </c>
      <c r="G27" s="526"/>
      <c r="H27" s="151"/>
      <c r="I27" s="122"/>
      <c r="J27" s="122"/>
      <c r="K27" s="48"/>
      <c r="L27" s="130"/>
      <c r="M27" s="130">
        <v>78</v>
      </c>
      <c r="N27" s="48"/>
      <c r="O27" s="48"/>
      <c r="P27" s="326"/>
      <c r="Q27" s="327">
        <v>46</v>
      </c>
      <c r="R27" s="47"/>
      <c r="S27" s="46"/>
      <c r="T27" s="386">
        <v>77</v>
      </c>
    </row>
    <row r="28" spans="1:22" ht="12.75">
      <c r="A28" s="146">
        <v>21</v>
      </c>
      <c r="B28" s="276" t="s">
        <v>237</v>
      </c>
      <c r="C28" s="191">
        <v>138734</v>
      </c>
      <c r="D28" s="192" t="s">
        <v>78</v>
      </c>
      <c r="E28" s="391" t="s">
        <v>54</v>
      </c>
      <c r="F28" s="336">
        <f>G28+I28+K28+L28+O28+H28+J28+M28+N28+P28+Q28+R28+S28</f>
        <v>198</v>
      </c>
      <c r="G28" s="529"/>
      <c r="H28" s="48"/>
      <c r="I28" s="91"/>
      <c r="J28" s="123"/>
      <c r="K28" s="48"/>
      <c r="L28" s="130"/>
      <c r="M28" s="130"/>
      <c r="N28" s="37">
        <v>93</v>
      </c>
      <c r="O28" s="47">
        <v>71</v>
      </c>
      <c r="P28" s="326">
        <v>34</v>
      </c>
      <c r="Q28" s="328"/>
      <c r="R28" s="47"/>
      <c r="S28" s="46"/>
      <c r="T28" s="102"/>
      <c r="U28"/>
      <c r="V28"/>
    </row>
    <row r="29" spans="1:22" ht="12.75">
      <c r="A29" s="146">
        <v>22</v>
      </c>
      <c r="B29" s="264" t="s">
        <v>272</v>
      </c>
      <c r="C29" s="255">
        <v>140846</v>
      </c>
      <c r="D29" s="262" t="s">
        <v>78</v>
      </c>
      <c r="E29" s="102" t="s">
        <v>54</v>
      </c>
      <c r="F29" s="336">
        <f>G29+I29+K29+L29+O29+H29+J29+M29+N29+P29+Q29+R29+S29-P29</f>
        <v>192</v>
      </c>
      <c r="G29" s="526"/>
      <c r="H29" s="151"/>
      <c r="I29" s="122"/>
      <c r="J29" s="122"/>
      <c r="K29" s="48"/>
      <c r="L29" s="130"/>
      <c r="M29" s="130"/>
      <c r="N29" s="48"/>
      <c r="O29" s="48"/>
      <c r="P29" s="327">
        <v>74</v>
      </c>
      <c r="Q29" s="328">
        <v>83</v>
      </c>
      <c r="R29" s="47">
        <v>109</v>
      </c>
      <c r="S29" s="46"/>
      <c r="T29" s="102"/>
      <c r="U29"/>
      <c r="V29"/>
    </row>
    <row r="30" spans="1:22" ht="12.75">
      <c r="A30" s="146">
        <v>23</v>
      </c>
      <c r="B30" s="277" t="s">
        <v>305</v>
      </c>
      <c r="C30" s="105">
        <v>82435</v>
      </c>
      <c r="D30" s="202" t="s">
        <v>78</v>
      </c>
      <c r="E30" s="393" t="s">
        <v>64</v>
      </c>
      <c r="F30" s="336">
        <f>G30+I30+K30+L30+O30+H30+J30+M30+N30+P30+Q30+R30+S30</f>
        <v>184</v>
      </c>
      <c r="G30" s="526"/>
      <c r="H30" s="151"/>
      <c r="I30" s="122"/>
      <c r="J30" s="122"/>
      <c r="K30" s="48"/>
      <c r="L30" s="130"/>
      <c r="M30" s="130"/>
      <c r="N30" s="48"/>
      <c r="O30" s="48"/>
      <c r="P30" s="326"/>
      <c r="Q30" s="327">
        <v>114</v>
      </c>
      <c r="R30" s="47">
        <v>70</v>
      </c>
      <c r="S30" s="46"/>
      <c r="T30" s="102"/>
      <c r="U30"/>
      <c r="V30"/>
    </row>
    <row r="31" spans="1:22" ht="12.75">
      <c r="A31" s="146">
        <v>24</v>
      </c>
      <c r="B31" s="220" t="s">
        <v>248</v>
      </c>
      <c r="C31" s="214">
        <v>68192</v>
      </c>
      <c r="D31" s="215" t="s">
        <v>3</v>
      </c>
      <c r="E31" s="392" t="s">
        <v>64</v>
      </c>
      <c r="F31" s="336">
        <f>G31+I31+K31+L31+O31+H31+J31+M31+N31+P31+Q31+R31+S31</f>
        <v>184</v>
      </c>
      <c r="G31" s="526"/>
      <c r="H31" s="176">
        <v>111</v>
      </c>
      <c r="I31" s="122"/>
      <c r="J31" s="116">
        <v>73</v>
      </c>
      <c r="K31" s="48"/>
      <c r="L31" s="130"/>
      <c r="M31" s="130"/>
      <c r="N31" s="48"/>
      <c r="O31" s="48"/>
      <c r="P31" s="326"/>
      <c r="Q31" s="328"/>
      <c r="R31" s="47"/>
      <c r="S31" s="46"/>
      <c r="T31" s="102"/>
      <c r="U31"/>
      <c r="V31"/>
    </row>
    <row r="32" spans="1:22" ht="12.75">
      <c r="A32" s="146">
        <v>25</v>
      </c>
      <c r="B32" s="273" t="s">
        <v>258</v>
      </c>
      <c r="C32" s="255">
        <v>132065</v>
      </c>
      <c r="D32" s="262" t="s">
        <v>78</v>
      </c>
      <c r="E32" s="102" t="s">
        <v>54</v>
      </c>
      <c r="F32" s="336">
        <f>G32+I32+K32+L32+O32+H32+J32+M32+N32+P32+Q32+R32+S32-P32</f>
        <v>181</v>
      </c>
      <c r="G32" s="526"/>
      <c r="H32" s="151"/>
      <c r="I32" s="122"/>
      <c r="J32" s="122"/>
      <c r="K32" s="48"/>
      <c r="L32" s="130"/>
      <c r="M32" s="130"/>
      <c r="N32" s="48"/>
      <c r="O32" s="48"/>
      <c r="P32" s="327">
        <v>64</v>
      </c>
      <c r="Q32" s="328">
        <v>92</v>
      </c>
      <c r="R32" s="47">
        <v>89</v>
      </c>
      <c r="S32" s="46"/>
      <c r="T32" s="102"/>
      <c r="U32"/>
      <c r="V32"/>
    </row>
    <row r="33" spans="1:22" ht="12.75">
      <c r="A33" s="146">
        <v>26</v>
      </c>
      <c r="B33" s="218" t="s">
        <v>210</v>
      </c>
      <c r="C33" s="137">
        <v>123834</v>
      </c>
      <c r="D33" s="192" t="s">
        <v>9</v>
      </c>
      <c r="E33" s="391" t="s">
        <v>64</v>
      </c>
      <c r="F33" s="336">
        <f>G33+I33+K33+L33+O33+H33+J33+M33+N33+P33+Q33+R33+S33</f>
        <v>179</v>
      </c>
      <c r="G33" s="529"/>
      <c r="H33" s="48"/>
      <c r="I33" s="123"/>
      <c r="J33" s="91"/>
      <c r="K33" s="48"/>
      <c r="L33" s="130"/>
      <c r="M33" s="130"/>
      <c r="N33" s="48"/>
      <c r="O33" s="37">
        <v>104</v>
      </c>
      <c r="P33" s="326">
        <v>21</v>
      </c>
      <c r="Q33" s="328"/>
      <c r="R33" s="47">
        <v>54</v>
      </c>
      <c r="S33" s="46"/>
      <c r="T33" s="102"/>
      <c r="U33"/>
      <c r="V33"/>
    </row>
    <row r="34" spans="1:22" ht="12.75">
      <c r="A34" s="146">
        <v>27</v>
      </c>
      <c r="B34" s="482" t="s">
        <v>336</v>
      </c>
      <c r="C34" s="105">
        <v>16105</v>
      </c>
      <c r="D34" s="202" t="s">
        <v>41</v>
      </c>
      <c r="E34" s="393" t="s">
        <v>64</v>
      </c>
      <c r="F34" s="336">
        <f>G34+I34+K34+L34+O34+H34+J34+M34+N34+P34+Q34+R34+S34+T34</f>
        <v>175</v>
      </c>
      <c r="G34" s="526"/>
      <c r="H34" s="151"/>
      <c r="I34" s="122"/>
      <c r="J34" s="122"/>
      <c r="K34" s="48"/>
      <c r="L34" s="130"/>
      <c r="M34" s="130">
        <v>72</v>
      </c>
      <c r="N34" s="48"/>
      <c r="O34" s="48"/>
      <c r="P34" s="326"/>
      <c r="Q34" s="327">
        <v>79</v>
      </c>
      <c r="R34" s="47"/>
      <c r="S34" s="46"/>
      <c r="T34" s="386">
        <v>24</v>
      </c>
      <c r="U34"/>
      <c r="V34"/>
    </row>
    <row r="35" spans="1:22" ht="12.75">
      <c r="A35" s="146">
        <v>28</v>
      </c>
      <c r="B35" s="264" t="s">
        <v>271</v>
      </c>
      <c r="C35" s="255">
        <v>140845</v>
      </c>
      <c r="D35" s="262" t="s">
        <v>78</v>
      </c>
      <c r="E35" s="102" t="s">
        <v>54</v>
      </c>
      <c r="F35" s="336">
        <f>G35+I35+K35+L35+O35+H35+J35+M35+N35+P35+Q35+R35+S35-P35</f>
        <v>171</v>
      </c>
      <c r="G35" s="526"/>
      <c r="H35" s="151"/>
      <c r="I35" s="122"/>
      <c r="J35" s="122"/>
      <c r="K35" s="48"/>
      <c r="L35" s="130"/>
      <c r="M35" s="130"/>
      <c r="N35" s="48"/>
      <c r="O35" s="48"/>
      <c r="P35" s="327">
        <v>77</v>
      </c>
      <c r="Q35" s="328">
        <v>91</v>
      </c>
      <c r="R35" s="47">
        <v>80</v>
      </c>
      <c r="S35" s="46"/>
      <c r="T35" s="386"/>
      <c r="U35"/>
      <c r="V35"/>
    </row>
    <row r="36" spans="1:22" ht="12.75">
      <c r="A36" s="146">
        <v>29</v>
      </c>
      <c r="B36" s="218" t="s">
        <v>49</v>
      </c>
      <c r="C36" s="137">
        <v>85487</v>
      </c>
      <c r="D36" s="192" t="s">
        <v>9</v>
      </c>
      <c r="E36" s="391" t="s">
        <v>64</v>
      </c>
      <c r="F36" s="336">
        <f>G36+I36+K36+L36+O36+H36+J36+M36+N36+P36+Q36+R36+S36</f>
        <v>171</v>
      </c>
      <c r="G36" s="529"/>
      <c r="H36" s="48"/>
      <c r="I36" s="123"/>
      <c r="J36" s="91"/>
      <c r="K36" s="48"/>
      <c r="L36" s="130"/>
      <c r="M36" s="130"/>
      <c r="N36" s="48"/>
      <c r="O36" s="37">
        <v>109</v>
      </c>
      <c r="P36" s="326">
        <v>0</v>
      </c>
      <c r="Q36" s="328"/>
      <c r="R36" s="82">
        <v>62</v>
      </c>
      <c r="S36" s="80"/>
      <c r="T36" s="386"/>
      <c r="U36"/>
      <c r="V36"/>
    </row>
    <row r="37" spans="1:22" ht="12.75">
      <c r="A37" s="146">
        <v>30</v>
      </c>
      <c r="B37" s="276" t="s">
        <v>174</v>
      </c>
      <c r="C37" s="191">
        <v>160323</v>
      </c>
      <c r="D37" s="192" t="s">
        <v>6</v>
      </c>
      <c r="E37" s="391" t="s">
        <v>54</v>
      </c>
      <c r="F37" s="336">
        <f>G37+I37+K37+L37+O37+H37+J37+M37+N37+P37+Q37+R37+S37</f>
        <v>163</v>
      </c>
      <c r="G37" s="529"/>
      <c r="H37" s="48"/>
      <c r="I37" s="91"/>
      <c r="J37" s="123"/>
      <c r="K37" s="48"/>
      <c r="L37" s="130"/>
      <c r="M37" s="130"/>
      <c r="N37" s="37">
        <v>77</v>
      </c>
      <c r="O37" s="47"/>
      <c r="P37" s="326"/>
      <c r="Q37" s="328"/>
      <c r="R37" s="47">
        <v>86</v>
      </c>
      <c r="S37" s="46"/>
      <c r="T37" s="386"/>
      <c r="U37"/>
      <c r="V37"/>
    </row>
    <row r="38" spans="1:22" ht="12.75">
      <c r="A38" s="146">
        <v>31</v>
      </c>
      <c r="B38" s="264" t="s">
        <v>254</v>
      </c>
      <c r="C38" s="255">
        <v>119352</v>
      </c>
      <c r="D38" s="262" t="s">
        <v>78</v>
      </c>
      <c r="E38" s="102" t="s">
        <v>54</v>
      </c>
      <c r="F38" s="336">
        <f>G38+I38+K38+L38+O38+H38+J38+M38+N38+P38+Q38+R38+S38</f>
        <v>159</v>
      </c>
      <c r="G38" s="526"/>
      <c r="H38" s="151"/>
      <c r="I38" s="122"/>
      <c r="J38" s="122"/>
      <c r="K38" s="48"/>
      <c r="L38" s="130"/>
      <c r="M38" s="130"/>
      <c r="N38" s="48"/>
      <c r="O38" s="48"/>
      <c r="P38" s="327">
        <v>69</v>
      </c>
      <c r="Q38" s="328"/>
      <c r="R38" s="47">
        <v>90</v>
      </c>
      <c r="S38" s="46"/>
      <c r="T38" s="386"/>
      <c r="U38"/>
      <c r="V38"/>
    </row>
    <row r="39" spans="1:22" ht="12.75">
      <c r="A39" s="146">
        <v>32</v>
      </c>
      <c r="B39" s="482" t="s">
        <v>360</v>
      </c>
      <c r="C39" s="466">
        <v>62076</v>
      </c>
      <c r="D39" s="463" t="s">
        <v>8</v>
      </c>
      <c r="E39" s="494" t="s">
        <v>64</v>
      </c>
      <c r="F39" s="336">
        <f>G39+I39+K39+L39+O39+H39+J39+M39+N39+P39+Q39+R39+S39+T39</f>
        <v>158</v>
      </c>
      <c r="G39" s="529"/>
      <c r="H39" s="48"/>
      <c r="I39" s="123"/>
      <c r="J39" s="91"/>
      <c r="K39" s="48"/>
      <c r="L39" s="130">
        <v>55</v>
      </c>
      <c r="M39" s="130"/>
      <c r="N39" s="48"/>
      <c r="O39" s="37"/>
      <c r="P39" s="326"/>
      <c r="Q39" s="328"/>
      <c r="R39" s="47"/>
      <c r="S39" s="46"/>
      <c r="T39" s="386">
        <v>103</v>
      </c>
      <c r="U39"/>
      <c r="V39"/>
    </row>
    <row r="40" spans="1:22" ht="12.75">
      <c r="A40" s="146">
        <v>33</v>
      </c>
      <c r="B40" s="264" t="s">
        <v>267</v>
      </c>
      <c r="C40" s="255">
        <v>136071</v>
      </c>
      <c r="D40" s="262" t="s">
        <v>9</v>
      </c>
      <c r="E40" s="102" t="s">
        <v>64</v>
      </c>
      <c r="F40" s="336">
        <f>G40+I40+K40+L40+O40+H40+J40+M40+N40+P40+Q40+R40+S40</f>
        <v>157</v>
      </c>
      <c r="G40" s="526"/>
      <c r="H40" s="151"/>
      <c r="I40" s="122"/>
      <c r="J40" s="122"/>
      <c r="K40" s="48"/>
      <c r="L40" s="130"/>
      <c r="M40" s="130"/>
      <c r="N40" s="48"/>
      <c r="O40" s="48"/>
      <c r="P40" s="327">
        <v>81</v>
      </c>
      <c r="Q40" s="328"/>
      <c r="R40" s="47">
        <v>76</v>
      </c>
      <c r="S40" s="46"/>
      <c r="T40" s="386"/>
      <c r="U40"/>
      <c r="V40"/>
    </row>
    <row r="41" spans="1:22" ht="12.75">
      <c r="A41" s="146">
        <v>34</v>
      </c>
      <c r="B41" s="218" t="s">
        <v>208</v>
      </c>
      <c r="C41" s="137">
        <v>85522</v>
      </c>
      <c r="D41" s="192" t="s">
        <v>9</v>
      </c>
      <c r="E41" s="391" t="s">
        <v>64</v>
      </c>
      <c r="F41" s="336">
        <f>G41+I41+K41+L41+O41+H41+J41+M41+N41+P41+Q41+R41+S41</f>
        <v>154</v>
      </c>
      <c r="G41" s="529"/>
      <c r="H41" s="48"/>
      <c r="I41" s="123"/>
      <c r="J41" s="91"/>
      <c r="K41" s="48"/>
      <c r="L41" s="130"/>
      <c r="M41" s="130"/>
      <c r="N41" s="48"/>
      <c r="O41" s="37">
        <v>82</v>
      </c>
      <c r="P41" s="326">
        <v>0</v>
      </c>
      <c r="Q41" s="328"/>
      <c r="R41" s="47">
        <v>72</v>
      </c>
      <c r="S41" s="46"/>
      <c r="T41" s="386"/>
      <c r="U41"/>
      <c r="V41"/>
    </row>
    <row r="42" spans="1:22" ht="12.75">
      <c r="A42" s="146">
        <v>35</v>
      </c>
      <c r="B42" s="219" t="s">
        <v>143</v>
      </c>
      <c r="C42" s="169">
        <v>135793</v>
      </c>
      <c r="D42" s="192" t="s">
        <v>3</v>
      </c>
      <c r="E42" s="198" t="s">
        <v>64</v>
      </c>
      <c r="F42" s="336">
        <f>G42+I42+K42+L42+O42+H42+J42+M42+N42+P42+Q42+R42+S42-J42</f>
        <v>152</v>
      </c>
      <c r="G42" s="527">
        <v>70</v>
      </c>
      <c r="H42" s="48"/>
      <c r="I42" s="91">
        <v>82</v>
      </c>
      <c r="J42" s="123">
        <v>64</v>
      </c>
      <c r="K42" s="48"/>
      <c r="L42" s="130"/>
      <c r="M42" s="130"/>
      <c r="N42" s="48"/>
      <c r="O42" s="48"/>
      <c r="P42" s="326"/>
      <c r="Q42" s="328"/>
      <c r="R42" s="47"/>
      <c r="S42" s="46"/>
      <c r="T42" s="386"/>
      <c r="U42"/>
      <c r="V42"/>
    </row>
    <row r="43" spans="1:22" ht="12.75">
      <c r="A43" s="146">
        <v>36</v>
      </c>
      <c r="B43" s="277" t="s">
        <v>302</v>
      </c>
      <c r="C43" s="105">
        <v>30504</v>
      </c>
      <c r="D43" s="202" t="s">
        <v>1</v>
      </c>
      <c r="E43" s="393" t="s">
        <v>64</v>
      </c>
      <c r="F43" s="336">
        <f>G43+I43+K43+L43+O43+H43+J43+M43+N43+P43+Q43+R43+S43</f>
        <v>152</v>
      </c>
      <c r="G43" s="526"/>
      <c r="H43" s="151"/>
      <c r="I43" s="122"/>
      <c r="J43" s="122"/>
      <c r="K43" s="48"/>
      <c r="L43" s="130"/>
      <c r="M43" s="130"/>
      <c r="N43" s="48"/>
      <c r="O43" s="48"/>
      <c r="P43" s="326"/>
      <c r="Q43" s="327">
        <v>75</v>
      </c>
      <c r="R43" s="47">
        <v>77</v>
      </c>
      <c r="S43" s="46"/>
      <c r="T43" s="386"/>
      <c r="U43"/>
      <c r="V43"/>
    </row>
    <row r="44" spans="1:22" ht="12.75">
      <c r="A44" s="146">
        <v>37</v>
      </c>
      <c r="B44" s="276" t="s">
        <v>178</v>
      </c>
      <c r="C44" s="191">
        <v>82806</v>
      </c>
      <c r="D44" s="192" t="s">
        <v>1</v>
      </c>
      <c r="E44" s="391" t="s">
        <v>54</v>
      </c>
      <c r="F44" s="336">
        <f>G44+I44+K44+L44+O44+H44+J44+M44+N44+P44+Q44+R44+S44</f>
        <v>151</v>
      </c>
      <c r="G44" s="529"/>
      <c r="H44" s="48"/>
      <c r="I44" s="123"/>
      <c r="J44" s="123"/>
      <c r="K44" s="48"/>
      <c r="L44" s="130"/>
      <c r="M44" s="130"/>
      <c r="N44" s="37">
        <v>27</v>
      </c>
      <c r="O44" s="48"/>
      <c r="P44" s="326"/>
      <c r="Q44" s="328">
        <v>51</v>
      </c>
      <c r="R44" s="47">
        <v>73</v>
      </c>
      <c r="S44" s="46"/>
      <c r="T44" s="386"/>
      <c r="U44"/>
      <c r="V44"/>
    </row>
    <row r="45" spans="1:22" ht="12.75">
      <c r="A45" s="146">
        <v>38</v>
      </c>
      <c r="B45" s="220" t="s">
        <v>244</v>
      </c>
      <c r="C45" s="214">
        <v>66984</v>
      </c>
      <c r="D45" s="215" t="s">
        <v>3</v>
      </c>
      <c r="E45" s="392" t="s">
        <v>64</v>
      </c>
      <c r="F45" s="336">
        <f>G45+I45+K45+L45+O45+H45+J45+M45+N45+P45+Q45+R45+S45</f>
        <v>150</v>
      </c>
      <c r="G45" s="526">
        <v>67</v>
      </c>
      <c r="H45" s="176">
        <v>83</v>
      </c>
      <c r="I45" s="122"/>
      <c r="J45" s="122"/>
      <c r="K45" s="48"/>
      <c r="L45" s="130"/>
      <c r="M45" s="130"/>
      <c r="N45" s="48"/>
      <c r="O45" s="48"/>
      <c r="P45" s="326"/>
      <c r="Q45" s="328"/>
      <c r="R45" s="47"/>
      <c r="S45" s="46"/>
      <c r="T45" s="386"/>
      <c r="U45"/>
      <c r="V45"/>
    </row>
    <row r="46" spans="1:22" ht="12.75">
      <c r="A46" s="146">
        <v>39</v>
      </c>
      <c r="B46" s="276" t="s">
        <v>168</v>
      </c>
      <c r="C46" s="191">
        <v>160316</v>
      </c>
      <c r="D46" s="192" t="s">
        <v>6</v>
      </c>
      <c r="E46" s="391" t="s">
        <v>54</v>
      </c>
      <c r="F46" s="336">
        <f>G46+I46+K46+L46+O46+H46+J46+M46+N46+P46+Q46+R46+S46</f>
        <v>145</v>
      </c>
      <c r="G46" s="529"/>
      <c r="H46" s="48"/>
      <c r="I46" s="91"/>
      <c r="J46" s="123"/>
      <c r="K46" s="48"/>
      <c r="L46" s="130"/>
      <c r="M46" s="130"/>
      <c r="N46" s="37">
        <v>70</v>
      </c>
      <c r="O46" s="48"/>
      <c r="P46" s="326"/>
      <c r="Q46" s="328"/>
      <c r="R46" s="47">
        <v>75</v>
      </c>
      <c r="S46" s="46"/>
      <c r="T46" s="386"/>
      <c r="U46"/>
      <c r="V46"/>
    </row>
    <row r="47" spans="1:22" ht="12.75">
      <c r="A47" s="146">
        <v>40</v>
      </c>
      <c r="B47" s="218" t="s">
        <v>343</v>
      </c>
      <c r="C47" s="137">
        <v>16042</v>
      </c>
      <c r="D47" s="192" t="s">
        <v>41</v>
      </c>
      <c r="E47" s="391" t="s">
        <v>64</v>
      </c>
      <c r="F47" s="336">
        <f>G47+I47+K47+L47+O47+H47+J47+M47+N47+P47+Q47+R47+S47-L47+T47</f>
        <v>140</v>
      </c>
      <c r="G47" s="529"/>
      <c r="H47" s="48"/>
      <c r="I47" s="123"/>
      <c r="J47" s="91"/>
      <c r="K47" s="48"/>
      <c r="L47" s="130">
        <v>23</v>
      </c>
      <c r="M47" s="164">
        <v>67</v>
      </c>
      <c r="N47" s="48"/>
      <c r="O47" s="37"/>
      <c r="P47" s="326"/>
      <c r="Q47" s="328"/>
      <c r="R47" s="47"/>
      <c r="S47" s="46"/>
      <c r="T47" s="386">
        <v>73</v>
      </c>
      <c r="U47"/>
      <c r="V47"/>
    </row>
    <row r="48" spans="1:22" ht="12.75">
      <c r="A48" s="146">
        <v>41</v>
      </c>
      <c r="B48" s="276" t="s">
        <v>238</v>
      </c>
      <c r="C48" s="191">
        <v>121716</v>
      </c>
      <c r="D48" s="192" t="s">
        <v>41</v>
      </c>
      <c r="E48" s="391" t="s">
        <v>54</v>
      </c>
      <c r="F48" s="336">
        <f>G48+I48+K48+L48+O48+H48+J48+M48+N48+P48+Q48+R48+S48</f>
        <v>138</v>
      </c>
      <c r="G48" s="529"/>
      <c r="H48" s="48"/>
      <c r="I48" s="91"/>
      <c r="J48" s="123"/>
      <c r="K48" s="48"/>
      <c r="L48" s="130">
        <v>57</v>
      </c>
      <c r="M48" s="130"/>
      <c r="N48" s="37">
        <v>81</v>
      </c>
      <c r="O48" s="47"/>
      <c r="P48" s="326"/>
      <c r="Q48" s="328"/>
      <c r="R48" s="47"/>
      <c r="S48" s="46"/>
      <c r="T48" s="386"/>
      <c r="U48"/>
      <c r="V48"/>
    </row>
    <row r="49" spans="1:22" ht="12.75">
      <c r="A49" s="146">
        <v>42</v>
      </c>
      <c r="B49" s="276" t="s">
        <v>171</v>
      </c>
      <c r="C49" s="191">
        <v>62270</v>
      </c>
      <c r="D49" s="192" t="s">
        <v>1</v>
      </c>
      <c r="E49" s="391" t="s">
        <v>54</v>
      </c>
      <c r="F49" s="336">
        <f>G49+I49+K49+L49+O49+H49+J49+M49+N49+P49+Q49+R49+S49</f>
        <v>138</v>
      </c>
      <c r="G49" s="529"/>
      <c r="H49" s="48"/>
      <c r="I49" s="123"/>
      <c r="J49" s="123"/>
      <c r="K49" s="48"/>
      <c r="L49" s="130"/>
      <c r="M49" s="130"/>
      <c r="N49" s="37">
        <v>46</v>
      </c>
      <c r="O49" s="48"/>
      <c r="P49" s="326"/>
      <c r="Q49" s="328">
        <v>40</v>
      </c>
      <c r="R49" s="47">
        <v>52</v>
      </c>
      <c r="S49" s="46"/>
      <c r="T49" s="386"/>
      <c r="U49"/>
      <c r="V49"/>
    </row>
    <row r="50" spans="1:22" ht="12.75">
      <c r="A50" s="146">
        <v>43</v>
      </c>
      <c r="B50" s="482" t="s">
        <v>380</v>
      </c>
      <c r="C50" s="466">
        <v>68001</v>
      </c>
      <c r="D50" s="463" t="s">
        <v>8</v>
      </c>
      <c r="E50" s="494" t="s">
        <v>54</v>
      </c>
      <c r="F50" s="336">
        <f>G50+I50+K50+L50+O50+H50+J50+M50+N50+P50+Q50+R50+S50+T50</f>
        <v>134</v>
      </c>
      <c r="G50" s="529"/>
      <c r="H50" s="48"/>
      <c r="I50" s="123"/>
      <c r="J50" s="91"/>
      <c r="K50" s="48"/>
      <c r="L50" s="130">
        <v>81</v>
      </c>
      <c r="M50" s="130"/>
      <c r="N50" s="48"/>
      <c r="O50" s="37"/>
      <c r="P50" s="326"/>
      <c r="Q50" s="328"/>
      <c r="R50" s="47"/>
      <c r="S50" s="46"/>
      <c r="T50" s="386">
        <v>53</v>
      </c>
      <c r="U50"/>
      <c r="V50"/>
    </row>
    <row r="51" spans="1:22" ht="12.75">
      <c r="A51" s="146">
        <v>44</v>
      </c>
      <c r="B51" s="482" t="s">
        <v>361</v>
      </c>
      <c r="C51" s="466">
        <v>140555</v>
      </c>
      <c r="D51" s="463" t="s">
        <v>8</v>
      </c>
      <c r="E51" s="494" t="s">
        <v>54</v>
      </c>
      <c r="F51" s="336">
        <f>G51+I51+K51+L51+O51+H51+J51+M51+N51+P51+Q51+R51+S51+T51</f>
        <v>130</v>
      </c>
      <c r="G51" s="529"/>
      <c r="H51" s="48"/>
      <c r="I51" s="123"/>
      <c r="J51" s="91"/>
      <c r="K51" s="48"/>
      <c r="L51" s="130">
        <v>40</v>
      </c>
      <c r="M51" s="130"/>
      <c r="N51" s="48"/>
      <c r="O51" s="37"/>
      <c r="P51" s="326"/>
      <c r="Q51" s="328"/>
      <c r="R51" s="47"/>
      <c r="S51" s="46"/>
      <c r="T51" s="386">
        <v>90</v>
      </c>
      <c r="U51"/>
      <c r="V51"/>
    </row>
    <row r="52" spans="1:22" ht="12.75">
      <c r="A52" s="146">
        <v>45</v>
      </c>
      <c r="B52" s="277" t="s">
        <v>323</v>
      </c>
      <c r="C52" s="105">
        <v>24536</v>
      </c>
      <c r="D52" s="202" t="s">
        <v>78</v>
      </c>
      <c r="E52" s="393" t="s">
        <v>64</v>
      </c>
      <c r="F52" s="336">
        <f aca="true" t="shared" si="0" ref="F52:F58">G52+I52+K52+L52+O52+H52+J52+M52+N52+P52+Q52+R52+S52</f>
        <v>123.51512487092907</v>
      </c>
      <c r="G52" s="526"/>
      <c r="H52" s="151"/>
      <c r="I52" s="122"/>
      <c r="J52" s="122"/>
      <c r="K52" s="48"/>
      <c r="L52" s="130"/>
      <c r="M52" s="130"/>
      <c r="N52" s="48"/>
      <c r="O52" s="48">
        <v>78</v>
      </c>
      <c r="P52" s="326"/>
      <c r="Q52" s="328"/>
      <c r="R52" s="148">
        <v>45.51512487092907</v>
      </c>
      <c r="S52" s="46"/>
      <c r="T52" s="386">
        <v>0</v>
      </c>
      <c r="U52"/>
      <c r="V52"/>
    </row>
    <row r="53" spans="1:22" ht="12.75">
      <c r="A53" s="146">
        <v>46</v>
      </c>
      <c r="B53" s="276" t="s">
        <v>189</v>
      </c>
      <c r="C53" s="191">
        <v>93355</v>
      </c>
      <c r="D53" s="192" t="s">
        <v>78</v>
      </c>
      <c r="E53" s="391" t="s">
        <v>54</v>
      </c>
      <c r="F53" s="336">
        <f t="shared" si="0"/>
        <v>123</v>
      </c>
      <c r="G53" s="529"/>
      <c r="H53" s="48"/>
      <c r="I53" s="91"/>
      <c r="J53" s="123"/>
      <c r="K53" s="47"/>
      <c r="L53" s="130"/>
      <c r="M53" s="130"/>
      <c r="N53" s="37">
        <v>92</v>
      </c>
      <c r="O53" s="47"/>
      <c r="P53" s="326"/>
      <c r="Q53" s="328">
        <v>31</v>
      </c>
      <c r="R53" s="47"/>
      <c r="S53" s="46"/>
      <c r="T53" s="386"/>
      <c r="U53"/>
      <c r="V53"/>
    </row>
    <row r="54" spans="1:22" ht="12.75">
      <c r="A54" s="146">
        <v>47</v>
      </c>
      <c r="B54" s="277" t="s">
        <v>296</v>
      </c>
      <c r="C54" s="105">
        <v>165787</v>
      </c>
      <c r="D54" s="202" t="s">
        <v>1</v>
      </c>
      <c r="E54" s="393" t="s">
        <v>54</v>
      </c>
      <c r="F54" s="336">
        <f t="shared" si="0"/>
        <v>121</v>
      </c>
      <c r="G54" s="526"/>
      <c r="H54" s="151"/>
      <c r="I54" s="122"/>
      <c r="J54" s="122"/>
      <c r="K54" s="48"/>
      <c r="L54" s="130"/>
      <c r="M54" s="130"/>
      <c r="N54" s="48"/>
      <c r="O54" s="48"/>
      <c r="P54" s="326"/>
      <c r="Q54" s="327">
        <v>56</v>
      </c>
      <c r="R54" s="47">
        <v>65</v>
      </c>
      <c r="S54" s="46"/>
      <c r="T54" s="386"/>
      <c r="U54"/>
      <c r="V54"/>
    </row>
    <row r="55" spans="1:22" ht="12.75">
      <c r="A55" s="146">
        <v>48</v>
      </c>
      <c r="B55" s="267" t="s">
        <v>264</v>
      </c>
      <c r="C55" s="256">
        <v>119517</v>
      </c>
      <c r="D55" s="262" t="s">
        <v>78</v>
      </c>
      <c r="E55" s="102" t="s">
        <v>64</v>
      </c>
      <c r="F55" s="336">
        <f t="shared" si="0"/>
        <v>115</v>
      </c>
      <c r="G55" s="526"/>
      <c r="H55" s="151"/>
      <c r="I55" s="122"/>
      <c r="J55" s="122"/>
      <c r="K55" s="48"/>
      <c r="L55" s="130"/>
      <c r="M55" s="130"/>
      <c r="N55" s="48"/>
      <c r="O55" s="48"/>
      <c r="P55" s="327">
        <v>115</v>
      </c>
      <c r="Q55" s="328"/>
      <c r="R55" s="47"/>
      <c r="S55" s="46"/>
      <c r="T55" s="386"/>
      <c r="U55"/>
      <c r="V55"/>
    </row>
    <row r="56" spans="1:22" ht="12.75">
      <c r="A56" s="146">
        <v>49</v>
      </c>
      <c r="B56" s="270" t="s">
        <v>232</v>
      </c>
      <c r="C56" s="259">
        <v>123332</v>
      </c>
      <c r="D56" s="192" t="s">
        <v>46</v>
      </c>
      <c r="E56" s="391" t="s">
        <v>54</v>
      </c>
      <c r="F56" s="336">
        <f t="shared" si="0"/>
        <v>114</v>
      </c>
      <c r="G56" s="529"/>
      <c r="H56" s="48"/>
      <c r="I56" s="123"/>
      <c r="J56" s="91"/>
      <c r="K56" s="48"/>
      <c r="L56" s="130"/>
      <c r="M56" s="130"/>
      <c r="N56" s="48"/>
      <c r="O56" s="37">
        <v>48</v>
      </c>
      <c r="P56" s="326">
        <v>66</v>
      </c>
      <c r="Q56" s="328"/>
      <c r="R56" s="47"/>
      <c r="S56" s="46"/>
      <c r="T56" s="386"/>
      <c r="U56"/>
      <c r="V56"/>
    </row>
    <row r="57" spans="1:22" ht="12.75">
      <c r="A57" s="146">
        <v>50</v>
      </c>
      <c r="B57" s="270" t="s">
        <v>226</v>
      </c>
      <c r="C57" s="259">
        <v>27155</v>
      </c>
      <c r="D57" s="192" t="s">
        <v>46</v>
      </c>
      <c r="E57" s="391" t="s">
        <v>64</v>
      </c>
      <c r="F57" s="336">
        <f t="shared" si="0"/>
        <v>114</v>
      </c>
      <c r="G57" s="529"/>
      <c r="H57" s="48"/>
      <c r="I57" s="123"/>
      <c r="J57" s="91"/>
      <c r="K57" s="48"/>
      <c r="L57" s="130"/>
      <c r="M57" s="130"/>
      <c r="N57" s="48"/>
      <c r="O57" s="37">
        <v>114</v>
      </c>
      <c r="P57" s="326"/>
      <c r="Q57" s="328"/>
      <c r="R57" s="47"/>
      <c r="S57" s="46"/>
      <c r="T57" s="386"/>
      <c r="U57"/>
      <c r="V57"/>
    </row>
    <row r="58" spans="1:22" ht="12.75">
      <c r="A58" s="146">
        <v>51</v>
      </c>
      <c r="B58" s="341" t="s">
        <v>299</v>
      </c>
      <c r="C58" s="342">
        <v>165785</v>
      </c>
      <c r="D58" s="202" t="s">
        <v>1</v>
      </c>
      <c r="E58" s="393" t="s">
        <v>64</v>
      </c>
      <c r="F58" s="336">
        <f t="shared" si="0"/>
        <v>111</v>
      </c>
      <c r="G58" s="526"/>
      <c r="H58" s="151"/>
      <c r="I58" s="122"/>
      <c r="J58" s="122"/>
      <c r="K58" s="48"/>
      <c r="L58" s="130"/>
      <c r="M58" s="130"/>
      <c r="N58" s="48"/>
      <c r="O58" s="48"/>
      <c r="P58" s="326"/>
      <c r="Q58" s="327">
        <v>58</v>
      </c>
      <c r="R58" s="47">
        <v>53</v>
      </c>
      <c r="S58" s="46"/>
      <c r="T58" s="386"/>
      <c r="U58"/>
      <c r="V58"/>
    </row>
    <row r="59" spans="1:22" ht="12.75">
      <c r="A59" s="146">
        <v>52</v>
      </c>
      <c r="B59" s="501" t="s">
        <v>386</v>
      </c>
      <c r="C59" s="503">
        <v>159193</v>
      </c>
      <c r="D59" s="463" t="s">
        <v>8</v>
      </c>
      <c r="E59" s="494" t="s">
        <v>54</v>
      </c>
      <c r="F59" s="336">
        <f>G59+I59+K59+L59+O59+H59+J59+M59+N59+P59+Q59+R59+S59+T59</f>
        <v>110</v>
      </c>
      <c r="G59" s="529"/>
      <c r="H59" s="48"/>
      <c r="I59" s="123"/>
      <c r="J59" s="91"/>
      <c r="K59" s="48"/>
      <c r="L59" s="130"/>
      <c r="M59" s="130"/>
      <c r="N59" s="48"/>
      <c r="O59" s="37"/>
      <c r="P59" s="326"/>
      <c r="Q59" s="328"/>
      <c r="R59" s="47"/>
      <c r="S59" s="46"/>
      <c r="T59" s="386">
        <v>110</v>
      </c>
      <c r="U59"/>
      <c r="V59"/>
    </row>
    <row r="60" spans="1:22" ht="12.75">
      <c r="A60" s="146">
        <v>53</v>
      </c>
      <c r="B60" s="270" t="s">
        <v>221</v>
      </c>
      <c r="C60" s="259">
        <v>113108</v>
      </c>
      <c r="D60" s="192" t="s">
        <v>9</v>
      </c>
      <c r="E60" s="391" t="s">
        <v>64</v>
      </c>
      <c r="F60" s="336">
        <f aca="true" t="shared" si="1" ref="F60:F68">G60+I60+K60+L60+O60+H60+J60+M60+N60+P60+Q60+R60+S60</f>
        <v>109</v>
      </c>
      <c r="G60" s="529"/>
      <c r="H60" s="48"/>
      <c r="I60" s="123"/>
      <c r="J60" s="91"/>
      <c r="K60" s="48"/>
      <c r="L60" s="130"/>
      <c r="M60" s="130"/>
      <c r="N60" s="48"/>
      <c r="O60" s="37">
        <v>88</v>
      </c>
      <c r="P60" s="326">
        <v>21</v>
      </c>
      <c r="Q60" s="328"/>
      <c r="R60" s="82"/>
      <c r="S60" s="80"/>
      <c r="T60" s="386"/>
      <c r="U60"/>
      <c r="V60"/>
    </row>
    <row r="61" spans="1:22" ht="12.75">
      <c r="A61" s="146">
        <v>54</v>
      </c>
      <c r="B61" s="270" t="s">
        <v>211</v>
      </c>
      <c r="C61" s="259">
        <v>111556</v>
      </c>
      <c r="D61" s="192" t="s">
        <v>2</v>
      </c>
      <c r="E61" s="391" t="s">
        <v>54</v>
      </c>
      <c r="F61" s="336">
        <f t="shared" si="1"/>
        <v>108</v>
      </c>
      <c r="G61" s="529"/>
      <c r="H61" s="48"/>
      <c r="I61" s="123"/>
      <c r="J61" s="91"/>
      <c r="K61" s="48"/>
      <c r="L61" s="130"/>
      <c r="M61" s="130"/>
      <c r="N61" s="48"/>
      <c r="O61" s="37">
        <v>41</v>
      </c>
      <c r="P61" s="326">
        <v>67</v>
      </c>
      <c r="Q61" s="328"/>
      <c r="R61" s="47"/>
      <c r="S61" s="46"/>
      <c r="T61" s="386"/>
      <c r="U61"/>
      <c r="V61"/>
    </row>
    <row r="62" spans="1:22" ht="12.75">
      <c r="A62" s="146">
        <v>55</v>
      </c>
      <c r="B62" s="341" t="s">
        <v>311</v>
      </c>
      <c r="C62" s="342">
        <v>69098</v>
      </c>
      <c r="D62" s="202" t="s">
        <v>1</v>
      </c>
      <c r="E62" s="393" t="s">
        <v>64</v>
      </c>
      <c r="F62" s="336">
        <f t="shared" si="1"/>
        <v>107.01416485852005</v>
      </c>
      <c r="G62" s="526"/>
      <c r="H62" s="151"/>
      <c r="I62" s="122"/>
      <c r="J62" s="122"/>
      <c r="K62" s="48"/>
      <c r="L62" s="130"/>
      <c r="M62" s="130"/>
      <c r="N62" s="48"/>
      <c r="O62" s="48"/>
      <c r="P62" s="326"/>
      <c r="Q62" s="328"/>
      <c r="R62" s="148">
        <v>107.01416485852005</v>
      </c>
      <c r="S62" s="46"/>
      <c r="T62" s="386"/>
      <c r="U62"/>
      <c r="V62"/>
    </row>
    <row r="63" spans="1:22" ht="12.75">
      <c r="A63" s="146">
        <v>56</v>
      </c>
      <c r="B63" s="270" t="s">
        <v>218</v>
      </c>
      <c r="C63" s="259">
        <v>164704</v>
      </c>
      <c r="D63" s="192" t="s">
        <v>2</v>
      </c>
      <c r="E63" s="391" t="s">
        <v>54</v>
      </c>
      <c r="F63" s="336">
        <f t="shared" si="1"/>
        <v>107</v>
      </c>
      <c r="G63" s="529"/>
      <c r="H63" s="48"/>
      <c r="I63" s="123"/>
      <c r="J63" s="91"/>
      <c r="K63" s="48"/>
      <c r="L63" s="130"/>
      <c r="M63" s="130"/>
      <c r="N63" s="48"/>
      <c r="O63" s="37">
        <v>107</v>
      </c>
      <c r="P63" s="326"/>
      <c r="Q63" s="328"/>
      <c r="R63" s="47"/>
      <c r="S63" s="46"/>
      <c r="T63" s="386"/>
      <c r="U63"/>
      <c r="V63"/>
    </row>
    <row r="64" spans="1:22" ht="12.75">
      <c r="A64" s="146">
        <v>57</v>
      </c>
      <c r="B64" s="268" t="s">
        <v>142</v>
      </c>
      <c r="C64" s="257">
        <v>26771</v>
      </c>
      <c r="D64" s="192" t="s">
        <v>53</v>
      </c>
      <c r="E64" s="198" t="s">
        <v>64</v>
      </c>
      <c r="F64" s="336">
        <f t="shared" si="1"/>
        <v>107</v>
      </c>
      <c r="G64" s="529"/>
      <c r="H64" s="48">
        <v>47</v>
      </c>
      <c r="I64" s="91">
        <v>60</v>
      </c>
      <c r="J64" s="126">
        <v>0</v>
      </c>
      <c r="K64" s="48"/>
      <c r="L64" s="130"/>
      <c r="M64" s="130"/>
      <c r="N64" s="48"/>
      <c r="O64" s="48"/>
      <c r="P64" s="326"/>
      <c r="Q64" s="328"/>
      <c r="R64" s="47"/>
      <c r="S64" s="46"/>
      <c r="T64" s="386"/>
      <c r="U64"/>
      <c r="V64"/>
    </row>
    <row r="65" spans="1:22" ht="12.75">
      <c r="A65" s="146">
        <v>58</v>
      </c>
      <c r="B65" s="269" t="s">
        <v>245</v>
      </c>
      <c r="C65" s="258">
        <v>76130</v>
      </c>
      <c r="D65" s="215" t="s">
        <v>3</v>
      </c>
      <c r="E65" s="392" t="s">
        <v>64</v>
      </c>
      <c r="F65" s="336">
        <f t="shared" si="1"/>
        <v>106</v>
      </c>
      <c r="G65" s="526"/>
      <c r="H65" s="176">
        <v>106</v>
      </c>
      <c r="I65" s="122"/>
      <c r="J65" s="116"/>
      <c r="K65" s="48"/>
      <c r="L65" s="130"/>
      <c r="M65" s="130"/>
      <c r="N65" s="48"/>
      <c r="O65" s="48"/>
      <c r="P65" s="326"/>
      <c r="Q65" s="328"/>
      <c r="R65" s="47"/>
      <c r="S65" s="46"/>
      <c r="T65" s="386"/>
      <c r="U65"/>
      <c r="V65"/>
    </row>
    <row r="66" spans="1:22" ht="12.75">
      <c r="A66" s="146">
        <v>59</v>
      </c>
      <c r="B66" s="603" t="s">
        <v>241</v>
      </c>
      <c r="C66" s="604">
        <v>91282</v>
      </c>
      <c r="D66" s="215" t="s">
        <v>3</v>
      </c>
      <c r="E66" s="392" t="s">
        <v>64</v>
      </c>
      <c r="F66" s="336">
        <f t="shared" si="1"/>
        <v>102</v>
      </c>
      <c r="G66" s="526"/>
      <c r="H66" s="176">
        <v>102</v>
      </c>
      <c r="I66" s="122"/>
      <c r="J66" s="122"/>
      <c r="K66" s="48"/>
      <c r="L66" s="130"/>
      <c r="M66" s="130"/>
      <c r="N66" s="48"/>
      <c r="O66" s="48"/>
      <c r="P66" s="326"/>
      <c r="Q66" s="328"/>
      <c r="R66" s="47"/>
      <c r="S66" s="46"/>
      <c r="T66" s="386"/>
      <c r="U66"/>
      <c r="V66"/>
    </row>
    <row r="67" spans="1:22" ht="12.75">
      <c r="A67" s="146">
        <v>60</v>
      </c>
      <c r="B67" s="301" t="s">
        <v>187</v>
      </c>
      <c r="C67" s="191">
        <v>94376</v>
      </c>
      <c r="D67" s="192" t="s">
        <v>6</v>
      </c>
      <c r="E67" s="391" t="s">
        <v>64</v>
      </c>
      <c r="F67" s="336">
        <f t="shared" si="1"/>
        <v>101</v>
      </c>
      <c r="G67" s="527"/>
      <c r="H67" s="48"/>
      <c r="I67" s="91"/>
      <c r="J67" s="123"/>
      <c r="K67" s="47"/>
      <c r="L67" s="130"/>
      <c r="M67" s="130"/>
      <c r="N67" s="37">
        <v>101</v>
      </c>
      <c r="O67" s="47"/>
      <c r="P67" s="326"/>
      <c r="Q67" s="328"/>
      <c r="R67" s="47"/>
      <c r="S67" s="46"/>
      <c r="T67" s="386"/>
      <c r="U67"/>
      <c r="V67"/>
    </row>
    <row r="68" spans="1:22" ht="12.75">
      <c r="A68" s="146">
        <v>61</v>
      </c>
      <c r="B68" s="303" t="s">
        <v>227</v>
      </c>
      <c r="C68" s="137">
        <v>90880</v>
      </c>
      <c r="D68" s="192" t="s">
        <v>2</v>
      </c>
      <c r="E68" s="391" t="s">
        <v>64</v>
      </c>
      <c r="F68" s="336">
        <f t="shared" si="1"/>
        <v>100</v>
      </c>
      <c r="G68" s="529"/>
      <c r="H68" s="48"/>
      <c r="I68" s="123"/>
      <c r="J68" s="91"/>
      <c r="K68" s="48"/>
      <c r="L68" s="130"/>
      <c r="M68" s="130"/>
      <c r="N68" s="48"/>
      <c r="O68" s="37">
        <v>100</v>
      </c>
      <c r="P68" s="326"/>
      <c r="Q68" s="330"/>
      <c r="R68" s="47"/>
      <c r="S68" s="46"/>
      <c r="T68" s="386"/>
      <c r="U68"/>
      <c r="V68"/>
    </row>
    <row r="69" spans="1:22" ht="12.75">
      <c r="A69" s="146">
        <v>62</v>
      </c>
      <c r="B69" s="464" t="s">
        <v>378</v>
      </c>
      <c r="C69" s="466">
        <v>62117</v>
      </c>
      <c r="D69" s="463" t="s">
        <v>8</v>
      </c>
      <c r="E69" s="494" t="s">
        <v>64</v>
      </c>
      <c r="F69" s="336">
        <f>G69+I69+K69+L69+O69+H69+J69+M69+N69+P69+Q69+R69+S69+T69</f>
        <v>99</v>
      </c>
      <c r="G69" s="529"/>
      <c r="H69" s="48"/>
      <c r="I69" s="123"/>
      <c r="J69" s="91"/>
      <c r="K69" s="48"/>
      <c r="L69" s="130"/>
      <c r="M69" s="130">
        <v>35</v>
      </c>
      <c r="N69" s="48"/>
      <c r="O69" s="37"/>
      <c r="P69" s="326"/>
      <c r="Q69" s="328"/>
      <c r="R69" s="47"/>
      <c r="S69" s="46"/>
      <c r="T69" s="386">
        <v>64</v>
      </c>
      <c r="U69"/>
      <c r="V69"/>
    </row>
    <row r="70" spans="1:22" ht="12.75">
      <c r="A70" s="146">
        <v>63</v>
      </c>
      <c r="B70" s="464" t="s">
        <v>381</v>
      </c>
      <c r="C70" s="466">
        <v>68000</v>
      </c>
      <c r="D70" s="463" t="s">
        <v>8</v>
      </c>
      <c r="E70" s="494" t="s">
        <v>64</v>
      </c>
      <c r="F70" s="336">
        <f>G70+I70+K70+L70+O70+H70+J70+M70+N70+P70+Q70+R70+S70+T70</f>
        <v>98</v>
      </c>
      <c r="G70" s="529"/>
      <c r="H70" s="48"/>
      <c r="I70" s="123"/>
      <c r="J70" s="91"/>
      <c r="K70" s="48"/>
      <c r="L70" s="130">
        <v>47</v>
      </c>
      <c r="M70" s="130"/>
      <c r="N70" s="48"/>
      <c r="O70" s="37"/>
      <c r="P70" s="326"/>
      <c r="Q70" s="328"/>
      <c r="R70" s="47"/>
      <c r="S70" s="46"/>
      <c r="T70" s="386">
        <v>51</v>
      </c>
      <c r="U70"/>
      <c r="V70"/>
    </row>
    <row r="71" spans="1:22" ht="12.75">
      <c r="A71" s="146">
        <v>64</v>
      </c>
      <c r="B71" s="303" t="s">
        <v>151</v>
      </c>
      <c r="C71" s="137">
        <v>131690</v>
      </c>
      <c r="D71" s="192" t="s">
        <v>41</v>
      </c>
      <c r="E71" s="391"/>
      <c r="F71" s="336">
        <f>G71+I71+K71+L71+O71+H71+J71+M71+N71+P71+Q71+R71+S71</f>
        <v>97</v>
      </c>
      <c r="G71" s="527"/>
      <c r="H71" s="48"/>
      <c r="I71" s="123"/>
      <c r="J71" s="123"/>
      <c r="K71" s="48"/>
      <c r="L71" s="130">
        <v>97</v>
      </c>
      <c r="M71" s="130"/>
      <c r="N71" s="48"/>
      <c r="O71" s="48"/>
      <c r="P71" s="326"/>
      <c r="Q71" s="330"/>
      <c r="R71" s="47"/>
      <c r="S71" s="46"/>
      <c r="T71" s="386"/>
      <c r="U71"/>
      <c r="V71"/>
    </row>
    <row r="72" spans="1:22" ht="12.75">
      <c r="A72" s="146">
        <v>65</v>
      </c>
      <c r="B72" s="469" t="s">
        <v>387</v>
      </c>
      <c r="C72" s="475">
        <v>165341</v>
      </c>
      <c r="D72" s="468" t="s">
        <v>34</v>
      </c>
      <c r="E72" s="386" t="s">
        <v>54</v>
      </c>
      <c r="F72" s="336">
        <f>G72+I72+K72+L72+O72+H72+J72+M72+N72+P72+Q72+R72+S72+T72</f>
        <v>94</v>
      </c>
      <c r="G72" s="529"/>
      <c r="H72" s="48"/>
      <c r="I72" s="123"/>
      <c r="J72" s="91"/>
      <c r="K72" s="48"/>
      <c r="L72" s="130"/>
      <c r="M72" s="130"/>
      <c r="N72" s="48"/>
      <c r="O72" s="37"/>
      <c r="P72" s="326"/>
      <c r="Q72" s="328"/>
      <c r="R72" s="47"/>
      <c r="S72" s="46"/>
      <c r="T72" s="386">
        <v>94</v>
      </c>
      <c r="U72"/>
      <c r="V72"/>
    </row>
    <row r="73" spans="1:22" ht="12.75">
      <c r="A73" s="146">
        <v>66</v>
      </c>
      <c r="B73" s="464" t="s">
        <v>379</v>
      </c>
      <c r="C73" s="466">
        <v>159138</v>
      </c>
      <c r="D73" s="463" t="s">
        <v>8</v>
      </c>
      <c r="E73" s="494" t="s">
        <v>54</v>
      </c>
      <c r="F73" s="336">
        <f>G73+I73+K73+L73+O73+H73+J73+M73+N73+P73+Q73+R73+S73+T73</f>
        <v>94</v>
      </c>
      <c r="G73" s="529"/>
      <c r="H73" s="48"/>
      <c r="I73" s="123"/>
      <c r="J73" s="91"/>
      <c r="K73" s="48"/>
      <c r="L73" s="130"/>
      <c r="M73" s="130"/>
      <c r="N73" s="48"/>
      <c r="O73" s="37"/>
      <c r="P73" s="326"/>
      <c r="Q73" s="328"/>
      <c r="R73" s="47"/>
      <c r="S73" s="46"/>
      <c r="T73" s="386">
        <v>94</v>
      </c>
      <c r="U73"/>
      <c r="V73"/>
    </row>
    <row r="74" spans="1:22" ht="12.75">
      <c r="A74" s="146">
        <v>67</v>
      </c>
      <c r="B74" s="213" t="s">
        <v>252</v>
      </c>
      <c r="C74" s="214">
        <v>68200</v>
      </c>
      <c r="D74" s="215" t="s">
        <v>3</v>
      </c>
      <c r="E74" s="392" t="s">
        <v>64</v>
      </c>
      <c r="F74" s="336">
        <f>G74+I74+K74+L74+O74+H74+J74+M74+N74+P74+Q74+R74+S74</f>
        <v>94</v>
      </c>
      <c r="G74" s="526">
        <v>80</v>
      </c>
      <c r="H74" s="176">
        <v>14</v>
      </c>
      <c r="I74" s="122"/>
      <c r="J74" s="127"/>
      <c r="K74" s="48"/>
      <c r="L74" s="130"/>
      <c r="M74" s="130"/>
      <c r="N74" s="48"/>
      <c r="O74" s="48"/>
      <c r="P74" s="326"/>
      <c r="Q74" s="328"/>
      <c r="R74" s="47"/>
      <c r="S74" s="46"/>
      <c r="T74" s="386"/>
      <c r="U74"/>
      <c r="V74"/>
    </row>
    <row r="75" spans="1:22" ht="12.75">
      <c r="A75" s="146">
        <v>68</v>
      </c>
      <c r="B75" s="213" t="s">
        <v>283</v>
      </c>
      <c r="C75" s="214">
        <v>165641</v>
      </c>
      <c r="D75" s="217" t="s">
        <v>287</v>
      </c>
      <c r="E75" s="198" t="s">
        <v>64</v>
      </c>
      <c r="F75" s="336">
        <f>G75+I75+K75+L75+O75+H75+J75+M75+N75+P75+Q75+R75+S75</f>
        <v>92</v>
      </c>
      <c r="G75" s="526"/>
      <c r="H75" s="151"/>
      <c r="I75" s="122"/>
      <c r="J75" s="116">
        <v>92</v>
      </c>
      <c r="K75" s="48"/>
      <c r="L75" s="130"/>
      <c r="M75" s="130"/>
      <c r="N75" s="48"/>
      <c r="O75" s="48"/>
      <c r="P75" s="326"/>
      <c r="Q75" s="328"/>
      <c r="R75" s="47"/>
      <c r="S75" s="46"/>
      <c r="T75" s="386"/>
      <c r="U75"/>
      <c r="V75"/>
    </row>
    <row r="76" spans="1:22" ht="12.75">
      <c r="A76" s="146">
        <v>69</v>
      </c>
      <c r="B76" s="464" t="s">
        <v>373</v>
      </c>
      <c r="C76" s="466">
        <v>67975</v>
      </c>
      <c r="D76" s="463" t="s">
        <v>8</v>
      </c>
      <c r="E76" s="494" t="s">
        <v>64</v>
      </c>
      <c r="F76" s="336">
        <f>G76+I76+K76+L76+O76+H76+J76+M76+N76+P76+Q76+R76+S76+T76</f>
        <v>91</v>
      </c>
      <c r="G76" s="529"/>
      <c r="H76" s="48"/>
      <c r="I76" s="123"/>
      <c r="J76" s="91"/>
      <c r="K76" s="48"/>
      <c r="L76" s="130"/>
      <c r="M76" s="130"/>
      <c r="N76" s="48"/>
      <c r="O76" s="37"/>
      <c r="P76" s="326"/>
      <c r="Q76" s="328"/>
      <c r="R76" s="47"/>
      <c r="S76" s="46"/>
      <c r="T76" s="386">
        <v>91</v>
      </c>
      <c r="U76"/>
      <c r="V76"/>
    </row>
    <row r="77" spans="1:22" ht="12.75">
      <c r="A77" s="146">
        <v>70</v>
      </c>
      <c r="B77" s="277" t="s">
        <v>312</v>
      </c>
      <c r="C77" s="105">
        <v>30505</v>
      </c>
      <c r="D77" s="202" t="s">
        <v>1</v>
      </c>
      <c r="E77" s="393" t="s">
        <v>64</v>
      </c>
      <c r="F77" s="336">
        <f>G77+I77+K77+L77+O77+H77+J77+M77+N77+P77+Q77+R77+S77</f>
        <v>90.69565400638547</v>
      </c>
      <c r="G77" s="526"/>
      <c r="H77" s="151"/>
      <c r="I77" s="122"/>
      <c r="J77" s="122"/>
      <c r="K77" s="48"/>
      <c r="L77" s="130"/>
      <c r="M77" s="130"/>
      <c r="N77" s="48"/>
      <c r="O77" s="48"/>
      <c r="P77" s="326"/>
      <c r="Q77" s="328"/>
      <c r="R77" s="148">
        <v>90.69565400638547</v>
      </c>
      <c r="S77" s="46"/>
      <c r="T77" s="386"/>
      <c r="U77"/>
      <c r="V77"/>
    </row>
    <row r="78" spans="1:22" ht="12.75">
      <c r="A78" s="146">
        <v>71</v>
      </c>
      <c r="B78" s="218" t="s">
        <v>341</v>
      </c>
      <c r="C78" s="137">
        <v>163243</v>
      </c>
      <c r="D78" s="192" t="s">
        <v>41</v>
      </c>
      <c r="E78" s="391" t="s">
        <v>64</v>
      </c>
      <c r="F78" s="336">
        <f>G78+I78+K78+L78+O78+H78+J78+M78+N78+P78+Q78+R78+S78-L78</f>
        <v>90</v>
      </c>
      <c r="G78" s="529"/>
      <c r="H78" s="48"/>
      <c r="I78" s="123"/>
      <c r="J78" s="91"/>
      <c r="K78" s="48"/>
      <c r="L78" s="130">
        <v>61</v>
      </c>
      <c r="M78" s="164">
        <v>90</v>
      </c>
      <c r="N78" s="48"/>
      <c r="O78" s="37"/>
      <c r="P78" s="326"/>
      <c r="Q78" s="328"/>
      <c r="R78" s="47"/>
      <c r="S78" s="46"/>
      <c r="T78" s="386"/>
      <c r="U78"/>
      <c r="V78"/>
    </row>
    <row r="79" spans="1:22" ht="12.75">
      <c r="A79" s="146">
        <v>72</v>
      </c>
      <c r="B79" s="482" t="s">
        <v>353</v>
      </c>
      <c r="C79" s="466">
        <v>140556</v>
      </c>
      <c r="D79" s="463" t="s">
        <v>8</v>
      </c>
      <c r="E79" s="494" t="s">
        <v>54</v>
      </c>
      <c r="F79" s="336">
        <f>G79+I79+K79+L79+O79+H79+J79+M79+N79+P79+Q79+R79+S79+T79</f>
        <v>89</v>
      </c>
      <c r="G79" s="529"/>
      <c r="H79" s="48"/>
      <c r="I79" s="123"/>
      <c r="J79" s="91"/>
      <c r="K79" s="48"/>
      <c r="L79" s="130">
        <v>37</v>
      </c>
      <c r="M79" s="130"/>
      <c r="N79" s="48"/>
      <c r="O79" s="37"/>
      <c r="P79" s="326"/>
      <c r="Q79" s="328"/>
      <c r="R79" s="47"/>
      <c r="S79" s="46"/>
      <c r="T79" s="386">
        <v>52</v>
      </c>
      <c r="U79"/>
      <c r="V79"/>
    </row>
    <row r="80" spans="1:22" ht="12.75">
      <c r="A80" s="146">
        <v>73</v>
      </c>
      <c r="B80" s="276" t="s">
        <v>173</v>
      </c>
      <c r="C80" s="191">
        <v>120105</v>
      </c>
      <c r="D80" s="192" t="s">
        <v>6</v>
      </c>
      <c r="E80" s="391" t="s">
        <v>54</v>
      </c>
      <c r="F80" s="336">
        <f>G80+I80+K80+L80+O80+H80+J80+M80+N80+P80+Q80+R80+S80</f>
        <v>89</v>
      </c>
      <c r="G80" s="529"/>
      <c r="H80" s="48"/>
      <c r="I80" s="91"/>
      <c r="J80" s="123"/>
      <c r="K80" s="47"/>
      <c r="L80" s="132"/>
      <c r="M80" s="132"/>
      <c r="N80" s="37">
        <v>89</v>
      </c>
      <c r="O80" s="47"/>
      <c r="P80" s="326"/>
      <c r="Q80" s="328"/>
      <c r="R80" s="47"/>
      <c r="S80" s="46"/>
      <c r="T80" s="386"/>
      <c r="U80"/>
      <c r="V80"/>
    </row>
    <row r="81" spans="1:22" ht="12.75">
      <c r="A81" s="146">
        <v>74</v>
      </c>
      <c r="B81" s="482" t="s">
        <v>364</v>
      </c>
      <c r="C81" s="466">
        <v>62097</v>
      </c>
      <c r="D81" s="463" t="s">
        <v>8</v>
      </c>
      <c r="E81" s="494" t="s">
        <v>64</v>
      </c>
      <c r="F81" s="336">
        <f>G81+I81+K81+L81+O81+H81+J81+M81+N81+P81+Q81+R81+S81+T81</f>
        <v>89</v>
      </c>
      <c r="G81" s="529"/>
      <c r="H81" s="48"/>
      <c r="I81" s="123"/>
      <c r="J81" s="91"/>
      <c r="K81" s="48"/>
      <c r="L81" s="130">
        <v>19</v>
      </c>
      <c r="M81" s="130"/>
      <c r="N81" s="48"/>
      <c r="O81" s="37"/>
      <c r="P81" s="326"/>
      <c r="Q81" s="328"/>
      <c r="R81" s="47"/>
      <c r="S81" s="46"/>
      <c r="T81" s="386">
        <v>70</v>
      </c>
      <c r="U81"/>
      <c r="V81"/>
    </row>
    <row r="82" spans="1:22" ht="12.75">
      <c r="A82" s="146">
        <v>75</v>
      </c>
      <c r="B82" s="482" t="s">
        <v>388</v>
      </c>
      <c r="C82" s="466">
        <v>68488</v>
      </c>
      <c r="D82" s="463" t="s">
        <v>34</v>
      </c>
      <c r="E82" s="494" t="s">
        <v>64</v>
      </c>
      <c r="F82" s="336">
        <f>G82+I82+K82+L82+O82+H82+J82+M82+N82+P82+Q82+R82+S82+T82</f>
        <v>87</v>
      </c>
      <c r="G82" s="529"/>
      <c r="H82" s="48"/>
      <c r="I82" s="123"/>
      <c r="J82" s="91"/>
      <c r="K82" s="48"/>
      <c r="L82" s="130"/>
      <c r="M82" s="130"/>
      <c r="N82" s="48"/>
      <c r="O82" s="37"/>
      <c r="P82" s="326"/>
      <c r="Q82" s="328"/>
      <c r="R82" s="47"/>
      <c r="S82" s="46"/>
      <c r="T82" s="386">
        <v>87</v>
      </c>
      <c r="U82"/>
      <c r="V82"/>
    </row>
    <row r="83" spans="1:22" ht="12.75">
      <c r="A83" s="146">
        <v>76</v>
      </c>
      <c r="B83" s="344" t="s">
        <v>316</v>
      </c>
      <c r="C83" s="105">
        <v>165786</v>
      </c>
      <c r="D83" s="202" t="s">
        <v>1</v>
      </c>
      <c r="E83" s="393" t="s">
        <v>54</v>
      </c>
      <c r="F83" s="336">
        <f>G83+I83+K83+L83+O83+H83+J83+M83+N83+P83+Q83+R83+S83</f>
        <v>85</v>
      </c>
      <c r="G83" s="526"/>
      <c r="H83" s="151"/>
      <c r="I83" s="122"/>
      <c r="J83" s="122"/>
      <c r="K83" s="48"/>
      <c r="L83" s="130"/>
      <c r="M83" s="130"/>
      <c r="N83" s="48"/>
      <c r="O83" s="48"/>
      <c r="P83" s="326"/>
      <c r="Q83" s="327">
        <v>42</v>
      </c>
      <c r="R83" s="47">
        <v>43</v>
      </c>
      <c r="S83" s="46"/>
      <c r="T83" s="386"/>
      <c r="U83"/>
      <c r="V83"/>
    </row>
    <row r="84" spans="1:22" ht="12.75">
      <c r="A84" s="146">
        <v>77</v>
      </c>
      <c r="B84" s="218" t="s">
        <v>63</v>
      </c>
      <c r="C84" s="137">
        <v>15934</v>
      </c>
      <c r="D84" s="192" t="s">
        <v>41</v>
      </c>
      <c r="E84" s="391"/>
      <c r="F84" s="336">
        <f>G84+I84+K84+L84+O84+H84+J84+M84+N84+P84+Q84+R84+S84</f>
        <v>85</v>
      </c>
      <c r="G84" s="529"/>
      <c r="H84" s="48"/>
      <c r="I84" s="123"/>
      <c r="J84" s="123"/>
      <c r="K84" s="48"/>
      <c r="L84" s="130">
        <v>85</v>
      </c>
      <c r="M84" s="130"/>
      <c r="N84" s="48"/>
      <c r="O84" s="48"/>
      <c r="P84" s="293"/>
      <c r="Q84" s="328"/>
      <c r="R84" s="47"/>
      <c r="S84" s="46"/>
      <c r="T84" s="386"/>
      <c r="U84"/>
      <c r="V84"/>
    </row>
    <row r="85" spans="1:22" ht="12.75">
      <c r="A85" s="146">
        <v>78</v>
      </c>
      <c r="B85" s="482" t="s">
        <v>367</v>
      </c>
      <c r="C85" s="466">
        <v>121272</v>
      </c>
      <c r="D85" s="463" t="s">
        <v>368</v>
      </c>
      <c r="E85" s="494" t="s">
        <v>64</v>
      </c>
      <c r="F85" s="336">
        <f>G85+I85+K85+L85+O85+H85+J85+M85+N85+P85+Q85+R85+S85+T85</f>
        <v>83</v>
      </c>
      <c r="G85" s="529"/>
      <c r="H85" s="48"/>
      <c r="I85" s="123"/>
      <c r="J85" s="91"/>
      <c r="K85" s="48"/>
      <c r="L85" s="130"/>
      <c r="M85" s="130"/>
      <c r="N85" s="48"/>
      <c r="O85" s="37"/>
      <c r="P85" s="326"/>
      <c r="Q85" s="328"/>
      <c r="R85" s="47"/>
      <c r="S85" s="46"/>
      <c r="T85" s="386">
        <v>83</v>
      </c>
      <c r="U85"/>
      <c r="V85"/>
    </row>
    <row r="86" spans="1:22" ht="12.75">
      <c r="A86" s="146">
        <v>79</v>
      </c>
      <c r="B86" s="276" t="s">
        <v>172</v>
      </c>
      <c r="C86" s="191">
        <v>94396</v>
      </c>
      <c r="D86" s="192" t="s">
        <v>6</v>
      </c>
      <c r="E86" s="391" t="s">
        <v>64</v>
      </c>
      <c r="F86" s="336">
        <f>G86+I86+K86+L86+O86+H86+J86+M86+N86+P86+Q86+R86+S86</f>
        <v>83</v>
      </c>
      <c r="G86" s="529"/>
      <c r="H86" s="48"/>
      <c r="I86" s="91"/>
      <c r="J86" s="123"/>
      <c r="K86" s="47"/>
      <c r="L86" s="130"/>
      <c r="M86" s="130"/>
      <c r="N86" s="37">
        <v>83</v>
      </c>
      <c r="O86" s="47"/>
      <c r="P86" s="293"/>
      <c r="Q86" s="328"/>
      <c r="R86" s="47"/>
      <c r="S86" s="46"/>
      <c r="T86" s="386"/>
      <c r="U86"/>
      <c r="V86"/>
    </row>
    <row r="87" spans="1:22" ht="12.75">
      <c r="A87" s="146">
        <v>80</v>
      </c>
      <c r="B87" s="218" t="s">
        <v>346</v>
      </c>
      <c r="C87" s="137">
        <v>121720</v>
      </c>
      <c r="D87" s="192" t="s">
        <v>41</v>
      </c>
      <c r="E87" s="391" t="s">
        <v>54</v>
      </c>
      <c r="F87" s="336">
        <f>G87+I87+K87+L87+O87+H87+J87+M87+N87+P87+Q87+R87+S87-M87</f>
        <v>82</v>
      </c>
      <c r="G87" s="529"/>
      <c r="H87" s="48"/>
      <c r="I87" s="123"/>
      <c r="J87" s="91"/>
      <c r="K87" s="48"/>
      <c r="L87" s="130">
        <v>82</v>
      </c>
      <c r="M87" s="164">
        <v>60</v>
      </c>
      <c r="N87" s="48"/>
      <c r="O87" s="37"/>
      <c r="P87" s="326"/>
      <c r="Q87" s="328"/>
      <c r="R87" s="47"/>
      <c r="S87" s="46"/>
      <c r="T87" s="386"/>
      <c r="U87"/>
      <c r="V87"/>
    </row>
    <row r="88" spans="1:22" ht="12.75">
      <c r="A88" s="146">
        <v>81</v>
      </c>
      <c r="B88" s="220" t="s">
        <v>249</v>
      </c>
      <c r="C88" s="214">
        <v>87146</v>
      </c>
      <c r="D88" s="215" t="s">
        <v>3</v>
      </c>
      <c r="E88" s="392" t="s">
        <v>64</v>
      </c>
      <c r="F88" s="336">
        <f>G88+I88+K88+L88+O88+H88+J88+M88+N88+P88+Q88+R88+S88</f>
        <v>82</v>
      </c>
      <c r="G88" s="526"/>
      <c r="H88" s="176">
        <v>82</v>
      </c>
      <c r="I88" s="122"/>
      <c r="J88" s="122"/>
      <c r="K88" s="48"/>
      <c r="L88" s="130"/>
      <c r="M88" s="130"/>
      <c r="N88" s="48"/>
      <c r="O88" s="48"/>
      <c r="P88" s="326"/>
      <c r="Q88" s="328"/>
      <c r="R88" s="47"/>
      <c r="S88" s="46"/>
      <c r="T88" s="386"/>
      <c r="U88"/>
      <c r="V88"/>
    </row>
    <row r="89" spans="1:22" ht="12.75">
      <c r="A89" s="146">
        <v>82</v>
      </c>
      <c r="B89" s="486" t="s">
        <v>383</v>
      </c>
      <c r="C89" s="476">
        <v>61274</v>
      </c>
      <c r="D89" s="467" t="s">
        <v>304</v>
      </c>
      <c r="E89" s="496" t="s">
        <v>64</v>
      </c>
      <c r="F89" s="336">
        <f>G89+I89+K89+L89+O89+H89+J89+M89+N89+P89+Q89+R89+S89+T89</f>
        <v>82</v>
      </c>
      <c r="G89" s="529"/>
      <c r="H89" s="48"/>
      <c r="I89" s="123"/>
      <c r="J89" s="91"/>
      <c r="K89" s="48"/>
      <c r="L89" s="130"/>
      <c r="M89" s="130"/>
      <c r="N89" s="48"/>
      <c r="O89" s="37"/>
      <c r="P89" s="326"/>
      <c r="Q89" s="328"/>
      <c r="R89" s="47"/>
      <c r="S89" s="46"/>
      <c r="T89" s="386">
        <v>82</v>
      </c>
      <c r="U89"/>
      <c r="V89"/>
    </row>
    <row r="90" spans="1:22" ht="12.75">
      <c r="A90" s="146">
        <v>83</v>
      </c>
      <c r="B90" s="303" t="s">
        <v>342</v>
      </c>
      <c r="C90" s="452">
        <v>163241</v>
      </c>
      <c r="D90" s="192" t="s">
        <v>41</v>
      </c>
      <c r="E90" s="391" t="s">
        <v>54</v>
      </c>
      <c r="F90" s="336">
        <f>G90+I90+K90+L90+O90+H90+J90+M90+N90+P90+Q90+R90+S90</f>
        <v>81</v>
      </c>
      <c r="G90" s="529"/>
      <c r="H90" s="48"/>
      <c r="I90" s="123"/>
      <c r="J90" s="91"/>
      <c r="K90" s="48"/>
      <c r="L90" s="130"/>
      <c r="M90" s="164">
        <v>81</v>
      </c>
      <c r="N90" s="48"/>
      <c r="O90" s="37"/>
      <c r="P90" s="326"/>
      <c r="Q90" s="328"/>
      <c r="R90" s="47"/>
      <c r="S90" s="46"/>
      <c r="T90" s="386"/>
      <c r="U90"/>
      <c r="V90"/>
    </row>
    <row r="91" spans="1:22" ht="12.75">
      <c r="A91" s="146">
        <v>84</v>
      </c>
      <c r="B91" s="464" t="s">
        <v>377</v>
      </c>
      <c r="C91" s="466">
        <v>158414</v>
      </c>
      <c r="D91" s="463" t="s">
        <v>304</v>
      </c>
      <c r="E91" s="494" t="s">
        <v>64</v>
      </c>
      <c r="F91" s="336">
        <f>G91+I91+K91+L91+O91+H91+J91+M91+N91+P91+Q91+R91+S91+T91</f>
        <v>81</v>
      </c>
      <c r="G91" s="529"/>
      <c r="H91" s="48"/>
      <c r="I91" s="123"/>
      <c r="J91" s="91"/>
      <c r="K91" s="48"/>
      <c r="L91" s="130"/>
      <c r="M91" s="130"/>
      <c r="N91" s="48"/>
      <c r="O91" s="37"/>
      <c r="P91" s="326"/>
      <c r="Q91" s="328"/>
      <c r="R91" s="47"/>
      <c r="S91" s="46"/>
      <c r="T91" s="386">
        <v>81</v>
      </c>
      <c r="U91"/>
      <c r="V91"/>
    </row>
    <row r="92" spans="1:22" ht="12.75">
      <c r="A92" s="146">
        <v>85</v>
      </c>
      <c r="B92" s="303" t="s">
        <v>216</v>
      </c>
      <c r="C92" s="137">
        <v>125315</v>
      </c>
      <c r="D92" s="192" t="s">
        <v>2</v>
      </c>
      <c r="E92" s="391" t="s">
        <v>54</v>
      </c>
      <c r="F92" s="336">
        <f>G92+I92+K92+L92+O92+H92+J92+M92+N92+P92+Q92+R92+S92</f>
        <v>81</v>
      </c>
      <c r="G92" s="529"/>
      <c r="H92" s="48"/>
      <c r="I92" s="123"/>
      <c r="J92" s="91"/>
      <c r="K92" s="48"/>
      <c r="L92" s="130"/>
      <c r="M92" s="130"/>
      <c r="N92" s="48"/>
      <c r="O92" s="37">
        <v>81</v>
      </c>
      <c r="P92" s="326"/>
      <c r="Q92" s="328"/>
      <c r="R92" s="47"/>
      <c r="S92" s="46"/>
      <c r="T92" s="386"/>
      <c r="U92"/>
      <c r="V92"/>
    </row>
    <row r="93" spans="1:22" ht="12.75">
      <c r="A93" s="146">
        <v>86</v>
      </c>
      <c r="B93" s="464" t="s">
        <v>356</v>
      </c>
      <c r="C93" s="466">
        <v>141514</v>
      </c>
      <c r="D93" s="463" t="s">
        <v>8</v>
      </c>
      <c r="E93" s="494" t="s">
        <v>54</v>
      </c>
      <c r="F93" s="336">
        <f>G93+I93+K93+L93+O93+H93+J93+M93+N93+P93+Q93+R93+S93+T93</f>
        <v>80</v>
      </c>
      <c r="G93" s="529"/>
      <c r="H93" s="48"/>
      <c r="I93" s="123"/>
      <c r="J93" s="91"/>
      <c r="K93" s="48"/>
      <c r="L93" s="130"/>
      <c r="M93" s="130"/>
      <c r="N93" s="48"/>
      <c r="O93" s="37"/>
      <c r="P93" s="326"/>
      <c r="Q93" s="328"/>
      <c r="R93" s="47"/>
      <c r="S93" s="46"/>
      <c r="T93" s="386">
        <v>80</v>
      </c>
      <c r="U93"/>
      <c r="V93"/>
    </row>
    <row r="94" spans="1:22" ht="12.75">
      <c r="A94" s="146">
        <v>87</v>
      </c>
      <c r="B94" s="464" t="s">
        <v>390</v>
      </c>
      <c r="C94" s="466">
        <v>79001</v>
      </c>
      <c r="D94" s="463" t="s">
        <v>34</v>
      </c>
      <c r="E94" s="494" t="s">
        <v>64</v>
      </c>
      <c r="F94" s="336">
        <f>G94+I94+K94+L94+O94+H94+J94+M94+N94+P94+Q94+R94+S94+T94</f>
        <v>80</v>
      </c>
      <c r="G94" s="529"/>
      <c r="H94" s="48"/>
      <c r="I94" s="123"/>
      <c r="J94" s="91"/>
      <c r="K94" s="48"/>
      <c r="L94" s="130"/>
      <c r="M94" s="130"/>
      <c r="N94" s="48"/>
      <c r="O94" s="37"/>
      <c r="P94" s="326"/>
      <c r="Q94" s="328"/>
      <c r="R94" s="47"/>
      <c r="S94" s="46"/>
      <c r="T94" s="386">
        <v>80</v>
      </c>
      <c r="U94"/>
      <c r="V94"/>
    </row>
    <row r="95" spans="1:22" ht="12.75">
      <c r="A95" s="146">
        <v>88</v>
      </c>
      <c r="B95" s="464" t="s">
        <v>389</v>
      </c>
      <c r="C95" s="466">
        <v>78997</v>
      </c>
      <c r="D95" s="467" t="s">
        <v>34</v>
      </c>
      <c r="E95" s="496" t="s">
        <v>64</v>
      </c>
      <c r="F95" s="336">
        <f>G95+I95+K95+L95+O95+H95+J95+M95+N95+P95+Q95+R95+S95+T95</f>
        <v>80</v>
      </c>
      <c r="G95" s="529"/>
      <c r="H95" s="48"/>
      <c r="I95" s="123"/>
      <c r="J95" s="91"/>
      <c r="K95" s="48"/>
      <c r="L95" s="130"/>
      <c r="M95" s="130"/>
      <c r="N95" s="48"/>
      <c r="O95" s="37"/>
      <c r="P95" s="326"/>
      <c r="Q95" s="328"/>
      <c r="R95" s="47"/>
      <c r="S95" s="46"/>
      <c r="T95" s="386">
        <v>80</v>
      </c>
      <c r="U95"/>
      <c r="V95"/>
    </row>
    <row r="96" spans="1:22" ht="12.75">
      <c r="A96" s="146">
        <v>89</v>
      </c>
      <c r="B96" s="340" t="s">
        <v>314</v>
      </c>
      <c r="C96" s="105">
        <v>31096</v>
      </c>
      <c r="D96" s="202" t="s">
        <v>1</v>
      </c>
      <c r="E96" s="393" t="s">
        <v>64</v>
      </c>
      <c r="F96" s="336">
        <f>G96+I96+K96+L96+O96+H96+J96+M96+N96+P96+Q96+R96+S96</f>
        <v>78.84799422692456</v>
      </c>
      <c r="G96" s="526"/>
      <c r="H96" s="151"/>
      <c r="I96" s="122"/>
      <c r="J96" s="122"/>
      <c r="K96" s="48"/>
      <c r="L96" s="130"/>
      <c r="M96" s="130"/>
      <c r="N96" s="48"/>
      <c r="O96" s="48"/>
      <c r="P96" s="326"/>
      <c r="Q96" s="328"/>
      <c r="R96" s="148">
        <v>78.84799422692456</v>
      </c>
      <c r="S96" s="46"/>
      <c r="T96" s="386"/>
      <c r="U96"/>
      <c r="V96"/>
    </row>
    <row r="97" spans="1:22" ht="12.75">
      <c r="A97" s="146">
        <v>90</v>
      </c>
      <c r="B97" s="97" t="s">
        <v>236</v>
      </c>
      <c r="C97" s="136">
        <v>68480</v>
      </c>
      <c r="D97" s="192" t="s">
        <v>34</v>
      </c>
      <c r="E97" s="391"/>
      <c r="F97" s="336">
        <f>G97+I97+K97+L97+O97+H97+J97+M97+N97+P97+Q97+R97+S97</f>
        <v>76</v>
      </c>
      <c r="G97" s="527"/>
      <c r="H97" s="48"/>
      <c r="I97" s="123"/>
      <c r="J97" s="123"/>
      <c r="K97" s="48"/>
      <c r="L97" s="130">
        <v>76</v>
      </c>
      <c r="M97" s="130"/>
      <c r="N97" s="48"/>
      <c r="O97" s="48"/>
      <c r="P97" s="326"/>
      <c r="Q97" s="328"/>
      <c r="R97" s="47"/>
      <c r="S97" s="46"/>
      <c r="T97" s="386"/>
      <c r="U97"/>
      <c r="V97"/>
    </row>
    <row r="98" spans="1:22" ht="12.75">
      <c r="A98" s="146">
        <v>91</v>
      </c>
      <c r="B98" s="464" t="s">
        <v>372</v>
      </c>
      <c r="C98" s="466">
        <v>140557</v>
      </c>
      <c r="D98" s="463" t="s">
        <v>8</v>
      </c>
      <c r="E98" s="494" t="s">
        <v>54</v>
      </c>
      <c r="F98" s="336">
        <f>G98+I98+K98+L98+O98+H98+J98+M98+N98+P98+Q98+R98+S98+T98</f>
        <v>75</v>
      </c>
      <c r="G98" s="529"/>
      <c r="H98" s="48"/>
      <c r="I98" s="123"/>
      <c r="J98" s="91"/>
      <c r="K98" s="48"/>
      <c r="L98" s="130"/>
      <c r="M98" s="130"/>
      <c r="N98" s="48"/>
      <c r="O98" s="37"/>
      <c r="P98" s="326"/>
      <c r="Q98" s="328"/>
      <c r="R98" s="47"/>
      <c r="S98" s="46"/>
      <c r="T98" s="386">
        <v>75</v>
      </c>
      <c r="U98"/>
      <c r="V98"/>
    </row>
    <row r="99" spans="1:22" ht="12.75">
      <c r="A99" s="146">
        <v>92</v>
      </c>
      <c r="B99" s="435" t="s">
        <v>154</v>
      </c>
      <c r="C99" s="434">
        <v>140108</v>
      </c>
      <c r="D99" s="201" t="s">
        <v>41</v>
      </c>
      <c r="E99" s="391"/>
      <c r="F99" s="336">
        <f>G99+I99+K99+L99+O99+H99+J99+M99+N99+P99+Q99+R99+S99</f>
        <v>75</v>
      </c>
      <c r="G99" s="527"/>
      <c r="H99" s="48"/>
      <c r="I99" s="123"/>
      <c r="J99" s="123"/>
      <c r="K99" s="48"/>
      <c r="L99" s="130">
        <v>75</v>
      </c>
      <c r="M99" s="130"/>
      <c r="N99" s="48"/>
      <c r="O99" s="47"/>
      <c r="P99" s="326"/>
      <c r="Q99" s="328"/>
      <c r="R99" s="47"/>
      <c r="S99" s="46"/>
      <c r="T99" s="386"/>
      <c r="U99"/>
      <c r="V99"/>
    </row>
    <row r="100" spans="1:22" ht="12.75">
      <c r="A100" s="146">
        <v>93</v>
      </c>
      <c r="B100" s="301" t="s">
        <v>180</v>
      </c>
      <c r="C100" s="191">
        <v>132546</v>
      </c>
      <c r="D100" s="192" t="s">
        <v>6</v>
      </c>
      <c r="E100" s="391" t="s">
        <v>54</v>
      </c>
      <c r="F100" s="336">
        <f>G100+I100+K100+L100+O100+H100+J100+M100+N100+P100+Q100+R100+S100</f>
        <v>75</v>
      </c>
      <c r="G100" s="529"/>
      <c r="H100" s="48"/>
      <c r="I100" s="91"/>
      <c r="J100" s="123"/>
      <c r="K100" s="48"/>
      <c r="L100" s="130"/>
      <c r="M100" s="130"/>
      <c r="N100" s="37">
        <v>75</v>
      </c>
      <c r="O100" s="48"/>
      <c r="P100" s="326"/>
      <c r="Q100" s="328"/>
      <c r="R100" s="47"/>
      <c r="S100" s="46"/>
      <c r="T100" s="386"/>
      <c r="U100"/>
      <c r="V100"/>
    </row>
    <row r="101" spans="1:22" ht="12.75">
      <c r="A101" s="146">
        <v>94</v>
      </c>
      <c r="B101" s="303" t="s">
        <v>206</v>
      </c>
      <c r="C101" s="137">
        <v>17909</v>
      </c>
      <c r="D101" s="192" t="s">
        <v>207</v>
      </c>
      <c r="E101" s="391" t="s">
        <v>64</v>
      </c>
      <c r="F101" s="336">
        <f>G101+I101+K101+L101+O101+H101+J101+M101+N101+P101+Q101+R101+S101</f>
        <v>75</v>
      </c>
      <c r="G101" s="529"/>
      <c r="H101" s="48"/>
      <c r="I101" s="123"/>
      <c r="J101" s="91"/>
      <c r="K101" s="48"/>
      <c r="L101" s="130"/>
      <c r="M101" s="130"/>
      <c r="N101" s="48"/>
      <c r="O101" s="37">
        <v>75</v>
      </c>
      <c r="P101" s="326"/>
      <c r="Q101" s="328"/>
      <c r="R101" s="47"/>
      <c r="S101" s="46"/>
      <c r="T101" s="386"/>
      <c r="U101"/>
      <c r="V101"/>
    </row>
    <row r="102" spans="1:22" ht="12.75">
      <c r="A102" s="146">
        <v>95</v>
      </c>
      <c r="B102" s="340" t="s">
        <v>315</v>
      </c>
      <c r="C102" s="105">
        <v>93688</v>
      </c>
      <c r="D102" s="202" t="s">
        <v>1</v>
      </c>
      <c r="E102" s="393" t="s">
        <v>54</v>
      </c>
      <c r="F102" s="336">
        <f>G102+I102+K102+L102+O102+H102+J102+M102+N102+P102+Q102+R102+S102</f>
        <v>73.85730210543629</v>
      </c>
      <c r="G102" s="526"/>
      <c r="H102" s="151"/>
      <c r="I102" s="122"/>
      <c r="J102" s="122"/>
      <c r="K102" s="48"/>
      <c r="L102" s="130"/>
      <c r="M102" s="130"/>
      <c r="N102" s="48"/>
      <c r="O102" s="48"/>
      <c r="P102" s="326"/>
      <c r="Q102" s="328"/>
      <c r="R102" s="148">
        <v>73.85730210543629</v>
      </c>
      <c r="S102" s="46"/>
      <c r="T102" s="386"/>
      <c r="U102"/>
      <c r="V102"/>
    </row>
    <row r="103" spans="1:22" ht="12.75">
      <c r="A103" s="146">
        <v>96</v>
      </c>
      <c r="B103" s="272" t="s">
        <v>273</v>
      </c>
      <c r="C103" s="255">
        <v>85507</v>
      </c>
      <c r="D103" s="262" t="s">
        <v>9</v>
      </c>
      <c r="E103" s="102" t="s">
        <v>64</v>
      </c>
      <c r="F103" s="336">
        <f>G103+I103+K103+L103+O103+H103+J103+M103+N103+P103+Q103+R103+S103</f>
        <v>73</v>
      </c>
      <c r="G103" s="526"/>
      <c r="H103" s="151"/>
      <c r="I103" s="122"/>
      <c r="J103" s="122"/>
      <c r="K103" s="48"/>
      <c r="L103" s="130"/>
      <c r="M103" s="130"/>
      <c r="N103" s="48"/>
      <c r="O103" s="48"/>
      <c r="P103" s="327">
        <v>73</v>
      </c>
      <c r="Q103" s="328"/>
      <c r="R103" s="47"/>
      <c r="S103" s="46"/>
      <c r="T103" s="386"/>
      <c r="U103"/>
      <c r="V103"/>
    </row>
    <row r="104" spans="1:22" ht="12.75">
      <c r="A104" s="146">
        <v>97</v>
      </c>
      <c r="B104" s="464" t="s">
        <v>391</v>
      </c>
      <c r="C104" s="466">
        <v>68469</v>
      </c>
      <c r="D104" s="463" t="s">
        <v>34</v>
      </c>
      <c r="E104" s="494" t="s">
        <v>64</v>
      </c>
      <c r="F104" s="336">
        <f>G104+I104+K104+L104+O104+H104+J104+M104+N104+P104+Q104+R104+S104+T104</f>
        <v>73</v>
      </c>
      <c r="G104" s="529"/>
      <c r="H104" s="48"/>
      <c r="I104" s="123"/>
      <c r="J104" s="91"/>
      <c r="K104" s="48"/>
      <c r="L104" s="130"/>
      <c r="M104" s="130"/>
      <c r="N104" s="48"/>
      <c r="O104" s="37"/>
      <c r="P104" s="326"/>
      <c r="Q104" s="328"/>
      <c r="R104" s="47"/>
      <c r="S104" s="46"/>
      <c r="T104" s="386">
        <v>73</v>
      </c>
      <c r="U104"/>
      <c r="V104"/>
    </row>
    <row r="105" spans="1:22" ht="12.75">
      <c r="A105" s="146">
        <v>98</v>
      </c>
      <c r="B105" s="303" t="s">
        <v>229</v>
      </c>
      <c r="C105" s="137">
        <v>163850</v>
      </c>
      <c r="D105" s="192" t="s">
        <v>2</v>
      </c>
      <c r="E105" s="391" t="s">
        <v>54</v>
      </c>
      <c r="F105" s="336">
        <f>G105+I105+K105+L105+O105+H105+J105+M105+N105+P105+Q105+R105+S105</f>
        <v>72</v>
      </c>
      <c r="G105" s="529"/>
      <c r="H105" s="48"/>
      <c r="I105" s="123"/>
      <c r="J105" s="91"/>
      <c r="K105" s="48"/>
      <c r="L105" s="130"/>
      <c r="M105" s="130"/>
      <c r="N105" s="48"/>
      <c r="O105" s="37">
        <v>72</v>
      </c>
      <c r="P105" s="326"/>
      <c r="Q105" s="328"/>
      <c r="R105" s="47"/>
      <c r="S105" s="46"/>
      <c r="T105" s="386"/>
      <c r="U105"/>
      <c r="V105"/>
    </row>
    <row r="106" spans="1:22" ht="12.75">
      <c r="A106" s="146">
        <v>99</v>
      </c>
      <c r="B106" s="340" t="s">
        <v>306</v>
      </c>
      <c r="C106" s="105">
        <v>163650</v>
      </c>
      <c r="D106" s="202" t="s">
        <v>78</v>
      </c>
      <c r="E106" s="393" t="s">
        <v>54</v>
      </c>
      <c r="F106" s="336">
        <f>G106+I106+K106+L106+O106+H106+J106+M106+N106+P106+Q106+R106+S106</f>
        <v>72</v>
      </c>
      <c r="G106" s="526"/>
      <c r="H106" s="151"/>
      <c r="I106" s="122"/>
      <c r="J106" s="122"/>
      <c r="K106" s="48"/>
      <c r="L106" s="130"/>
      <c r="M106" s="130"/>
      <c r="N106" s="48"/>
      <c r="O106" s="48"/>
      <c r="P106" s="326"/>
      <c r="Q106" s="327">
        <v>72</v>
      </c>
      <c r="R106" s="47"/>
      <c r="S106" s="46"/>
      <c r="T106" s="386"/>
      <c r="U106"/>
      <c r="V106"/>
    </row>
    <row r="107" spans="1:22" ht="12.75">
      <c r="A107" s="146">
        <v>100</v>
      </c>
      <c r="B107" s="469" t="s">
        <v>392</v>
      </c>
      <c r="C107" s="475">
        <v>78998</v>
      </c>
      <c r="D107" s="468" t="s">
        <v>34</v>
      </c>
      <c r="E107" s="571" t="s">
        <v>64</v>
      </c>
      <c r="F107" s="336">
        <f>G107+I107+K107+L107+O107+H107+J107+M107+N107+P107+Q107+R107+S107+T107</f>
        <v>72</v>
      </c>
      <c r="G107" s="529"/>
      <c r="H107" s="48"/>
      <c r="I107" s="123"/>
      <c r="J107" s="91"/>
      <c r="K107" s="48"/>
      <c r="L107" s="130"/>
      <c r="M107" s="130"/>
      <c r="N107" s="48"/>
      <c r="O107" s="37"/>
      <c r="P107" s="326"/>
      <c r="Q107" s="328"/>
      <c r="R107" s="47"/>
      <c r="S107" s="46"/>
      <c r="T107" s="386">
        <v>72</v>
      </c>
      <c r="U107"/>
      <c r="V107"/>
    </row>
    <row r="108" spans="1:22" ht="12.75">
      <c r="A108" s="146">
        <v>101</v>
      </c>
      <c r="B108" s="464" t="s">
        <v>393</v>
      </c>
      <c r="C108" s="465">
        <v>24371</v>
      </c>
      <c r="D108" s="463" t="s">
        <v>34</v>
      </c>
      <c r="E108" s="496" t="s">
        <v>64</v>
      </c>
      <c r="F108" s="336">
        <f>G108+I108+K108+L108+O108+H108+J108+M108+N108+P108+Q108+R108+S108+T108</f>
        <v>72</v>
      </c>
      <c r="G108" s="529"/>
      <c r="H108" s="48"/>
      <c r="I108" s="123"/>
      <c r="J108" s="91"/>
      <c r="K108" s="48"/>
      <c r="L108" s="130"/>
      <c r="M108" s="130"/>
      <c r="N108" s="48"/>
      <c r="O108" s="37"/>
      <c r="P108" s="326"/>
      <c r="Q108" s="328"/>
      <c r="R108" s="47"/>
      <c r="S108" s="46"/>
      <c r="T108" s="386">
        <v>72</v>
      </c>
      <c r="U108"/>
      <c r="V108"/>
    </row>
    <row r="109" spans="1:22" ht="12.75">
      <c r="A109" s="146">
        <v>102</v>
      </c>
      <c r="B109" s="340" t="s">
        <v>309</v>
      </c>
      <c r="C109" s="105">
        <v>62610</v>
      </c>
      <c r="D109" s="202" t="s">
        <v>6</v>
      </c>
      <c r="E109" s="393" t="s">
        <v>64</v>
      </c>
      <c r="F109" s="336">
        <f>G109+I109+K109+L109+O109+H109+J109+M109+N109+P109+Q109+R109+S109</f>
        <v>71.04127143664336</v>
      </c>
      <c r="G109" s="526"/>
      <c r="H109" s="151"/>
      <c r="I109" s="122"/>
      <c r="J109" s="122"/>
      <c r="K109" s="48"/>
      <c r="L109" s="130"/>
      <c r="M109" s="130"/>
      <c r="N109" s="48"/>
      <c r="O109" s="48"/>
      <c r="P109" s="326"/>
      <c r="Q109" s="328"/>
      <c r="R109" s="148">
        <v>71.04127143664336</v>
      </c>
      <c r="S109" s="46"/>
      <c r="T109" s="386"/>
      <c r="U109"/>
      <c r="V109"/>
    </row>
    <row r="110" spans="1:22" ht="12.75">
      <c r="A110" s="146">
        <v>103</v>
      </c>
      <c r="B110" s="472" t="s">
        <v>394</v>
      </c>
      <c r="C110" s="476">
        <v>163355</v>
      </c>
      <c r="D110" s="470" t="s">
        <v>304</v>
      </c>
      <c r="E110" s="386" t="s">
        <v>64</v>
      </c>
      <c r="F110" s="336">
        <f>G110+I110+K110+L110+O110+H110+J110+M110+N110+P110+Q110+R110+S110+T110</f>
        <v>71</v>
      </c>
      <c r="G110" s="529"/>
      <c r="H110" s="48"/>
      <c r="I110" s="123"/>
      <c r="J110" s="91"/>
      <c r="K110" s="48"/>
      <c r="L110" s="130"/>
      <c r="M110" s="130"/>
      <c r="N110" s="48"/>
      <c r="O110" s="37"/>
      <c r="P110" s="326"/>
      <c r="Q110" s="328"/>
      <c r="R110" s="47"/>
      <c r="S110" s="46"/>
      <c r="T110" s="386">
        <v>71</v>
      </c>
      <c r="U110"/>
      <c r="V110"/>
    </row>
    <row r="111" spans="1:22" ht="12.75">
      <c r="A111" s="146">
        <v>104</v>
      </c>
      <c r="B111" s="272" t="s">
        <v>259</v>
      </c>
      <c r="C111" s="255">
        <v>121713</v>
      </c>
      <c r="D111" s="262" t="s">
        <v>41</v>
      </c>
      <c r="E111" s="102" t="s">
        <v>54</v>
      </c>
      <c r="F111" s="336">
        <f>G111+I111+K111+L111+O111+H111+J111+M111+N111+P111+Q111+R111+S111</f>
        <v>71</v>
      </c>
      <c r="G111" s="526"/>
      <c r="H111" s="151"/>
      <c r="I111" s="122"/>
      <c r="J111" s="122"/>
      <c r="K111" s="48"/>
      <c r="L111" s="130"/>
      <c r="M111" s="130"/>
      <c r="N111" s="48"/>
      <c r="O111" s="48"/>
      <c r="P111" s="327">
        <v>71</v>
      </c>
      <c r="Q111" s="328"/>
      <c r="R111" s="47"/>
      <c r="S111" s="46"/>
      <c r="T111" s="386"/>
      <c r="U111"/>
      <c r="V111"/>
    </row>
    <row r="112" spans="1:22" ht="12.75">
      <c r="A112" s="146">
        <v>105</v>
      </c>
      <c r="B112" s="301" t="s">
        <v>190</v>
      </c>
      <c r="C112" s="191">
        <v>53969</v>
      </c>
      <c r="D112" s="192" t="s">
        <v>6</v>
      </c>
      <c r="E112" s="391" t="s">
        <v>64</v>
      </c>
      <c r="F112" s="336">
        <f>G112+I112+K112+L112+O112+H112+J112+M112+N112+P112+Q112+R112+S112</f>
        <v>71</v>
      </c>
      <c r="G112" s="529"/>
      <c r="H112" s="48"/>
      <c r="I112" s="91"/>
      <c r="J112" s="123"/>
      <c r="K112" s="48"/>
      <c r="L112" s="130"/>
      <c r="M112" s="130"/>
      <c r="N112" s="37">
        <v>71</v>
      </c>
      <c r="O112" s="48"/>
      <c r="P112" s="326"/>
      <c r="Q112" s="328"/>
      <c r="R112" s="47"/>
      <c r="S112" s="46"/>
      <c r="T112" s="386"/>
      <c r="U112"/>
      <c r="V112"/>
    </row>
    <row r="113" spans="1:22" ht="12.75">
      <c r="A113" s="146">
        <v>106</v>
      </c>
      <c r="B113" s="303" t="s">
        <v>225</v>
      </c>
      <c r="C113" s="137">
        <v>81520</v>
      </c>
      <c r="D113" s="192" t="s">
        <v>2</v>
      </c>
      <c r="E113" s="391" t="s">
        <v>64</v>
      </c>
      <c r="F113" s="336">
        <f>G113+I113+K113+L113+O113+H113+J113+M113+N113+P113+Q113+R113+S113</f>
        <v>70</v>
      </c>
      <c r="G113" s="529"/>
      <c r="H113" s="48"/>
      <c r="I113" s="123"/>
      <c r="J113" s="91"/>
      <c r="K113" s="48"/>
      <c r="L113" s="130"/>
      <c r="M113" s="130"/>
      <c r="N113" s="48"/>
      <c r="O113" s="37">
        <v>70</v>
      </c>
      <c r="P113" s="326"/>
      <c r="Q113" s="328"/>
      <c r="R113" s="47"/>
      <c r="S113" s="46"/>
      <c r="T113" s="386"/>
      <c r="U113"/>
      <c r="V113"/>
    </row>
    <row r="114" spans="1:22" ht="12.75">
      <c r="A114" s="146">
        <v>107</v>
      </c>
      <c r="B114" s="486" t="s">
        <v>395</v>
      </c>
      <c r="C114" s="476">
        <v>79000</v>
      </c>
      <c r="D114" s="470" t="s">
        <v>34</v>
      </c>
      <c r="E114" s="499" t="s">
        <v>64</v>
      </c>
      <c r="F114" s="336">
        <f>G114+I114+K114+L114+O114+H114+J114+M114+N114+P114+Q114+R114+S114+T114</f>
        <v>70</v>
      </c>
      <c r="G114" s="529"/>
      <c r="H114" s="48"/>
      <c r="I114" s="123"/>
      <c r="J114" s="91"/>
      <c r="K114" s="48"/>
      <c r="L114" s="130"/>
      <c r="M114" s="130"/>
      <c r="N114" s="48"/>
      <c r="O114" s="37"/>
      <c r="P114" s="326"/>
      <c r="Q114" s="328"/>
      <c r="R114" s="47"/>
      <c r="S114" s="46"/>
      <c r="T114" s="386">
        <v>70</v>
      </c>
      <c r="U114"/>
      <c r="V114"/>
    </row>
    <row r="115" spans="1:22" ht="12.75">
      <c r="A115" s="146">
        <v>108</v>
      </c>
      <c r="B115" s="482" t="s">
        <v>396</v>
      </c>
      <c r="C115" s="466">
        <v>61263</v>
      </c>
      <c r="D115" s="467" t="s">
        <v>304</v>
      </c>
      <c r="E115" s="496" t="s">
        <v>64</v>
      </c>
      <c r="F115" s="336">
        <f>G115+I115+K115+L115+O115+H115+J115+M115+N115+P115+Q115+R115+S115+T115</f>
        <v>70</v>
      </c>
      <c r="G115" s="529"/>
      <c r="H115" s="48"/>
      <c r="I115" s="123"/>
      <c r="J115" s="91"/>
      <c r="K115" s="48"/>
      <c r="L115" s="130"/>
      <c r="M115" s="130"/>
      <c r="N115" s="48"/>
      <c r="O115" s="37"/>
      <c r="P115" s="326"/>
      <c r="Q115" s="328"/>
      <c r="R115" s="47"/>
      <c r="S115" s="46"/>
      <c r="T115" s="386">
        <v>70</v>
      </c>
      <c r="U115"/>
      <c r="V115"/>
    </row>
    <row r="116" spans="1:22" ht="12.75">
      <c r="A116" s="146">
        <v>109</v>
      </c>
      <c r="B116" s="218" t="s">
        <v>220</v>
      </c>
      <c r="C116" s="137">
        <v>85239</v>
      </c>
      <c r="D116" s="192" t="s">
        <v>2</v>
      </c>
      <c r="E116" s="391" t="s">
        <v>64</v>
      </c>
      <c r="F116" s="336">
        <f aca="true" t="shared" si="2" ref="F116:F122">G116+I116+K116+L116+O116+H116+J116+M116+N116+P116+Q116+R116+S116</f>
        <v>69</v>
      </c>
      <c r="G116" s="529"/>
      <c r="H116" s="48"/>
      <c r="I116" s="123"/>
      <c r="J116" s="91"/>
      <c r="K116" s="48"/>
      <c r="L116" s="130"/>
      <c r="M116" s="130"/>
      <c r="N116" s="48"/>
      <c r="O116" s="37">
        <v>69</v>
      </c>
      <c r="P116" s="326"/>
      <c r="Q116" s="328"/>
      <c r="R116" s="47"/>
      <c r="S116" s="46"/>
      <c r="T116" s="386"/>
      <c r="U116"/>
      <c r="V116"/>
    </row>
    <row r="117" spans="1:22" ht="12.75">
      <c r="A117" s="146">
        <v>110</v>
      </c>
      <c r="B117" s="218" t="s">
        <v>223</v>
      </c>
      <c r="C117" s="137">
        <v>85235</v>
      </c>
      <c r="D117" s="192" t="s">
        <v>2</v>
      </c>
      <c r="E117" s="391" t="s">
        <v>64</v>
      </c>
      <c r="F117" s="336">
        <f t="shared" si="2"/>
        <v>69</v>
      </c>
      <c r="G117" s="529"/>
      <c r="H117" s="48"/>
      <c r="I117" s="123"/>
      <c r="J117" s="91"/>
      <c r="K117" s="48"/>
      <c r="L117" s="130"/>
      <c r="M117" s="130"/>
      <c r="N117" s="48"/>
      <c r="O117" s="37">
        <v>69</v>
      </c>
      <c r="P117" s="326"/>
      <c r="Q117" s="328"/>
      <c r="R117" s="47"/>
      <c r="S117" s="46"/>
      <c r="T117" s="386"/>
      <c r="U117"/>
      <c r="V117"/>
    </row>
    <row r="118" spans="1:22" ht="12.75">
      <c r="A118" s="146">
        <v>111</v>
      </c>
      <c r="B118" s="276" t="s">
        <v>163</v>
      </c>
      <c r="C118" s="191">
        <v>163477</v>
      </c>
      <c r="D118" s="192" t="s">
        <v>6</v>
      </c>
      <c r="E118" s="391" t="s">
        <v>54</v>
      </c>
      <c r="F118" s="336">
        <f t="shared" si="2"/>
        <v>68</v>
      </c>
      <c r="G118" s="527"/>
      <c r="H118" s="48"/>
      <c r="I118" s="91"/>
      <c r="J118" s="123"/>
      <c r="K118" s="48"/>
      <c r="L118" s="130"/>
      <c r="M118" s="130"/>
      <c r="N118" s="37">
        <v>68</v>
      </c>
      <c r="O118" s="48"/>
      <c r="P118" s="326"/>
      <c r="Q118" s="328"/>
      <c r="R118" s="47"/>
      <c r="S118" s="46"/>
      <c r="T118" s="386"/>
      <c r="U118"/>
      <c r="V118"/>
    </row>
    <row r="119" spans="1:22" ht="12.75">
      <c r="A119" s="146">
        <v>112</v>
      </c>
      <c r="B119" s="218" t="s">
        <v>214</v>
      </c>
      <c r="C119" s="137">
        <v>81515</v>
      </c>
      <c r="D119" s="192" t="s">
        <v>2</v>
      </c>
      <c r="E119" s="391" t="s">
        <v>64</v>
      </c>
      <c r="F119" s="336">
        <f t="shared" si="2"/>
        <v>68</v>
      </c>
      <c r="G119" s="529"/>
      <c r="H119" s="48"/>
      <c r="I119" s="123"/>
      <c r="J119" s="91"/>
      <c r="K119" s="48"/>
      <c r="L119" s="130"/>
      <c r="M119" s="130"/>
      <c r="N119" s="48"/>
      <c r="O119" s="37">
        <v>68</v>
      </c>
      <c r="P119" s="326"/>
      <c r="Q119" s="328"/>
      <c r="R119" s="47"/>
      <c r="S119" s="46"/>
      <c r="T119" s="386"/>
      <c r="U119"/>
      <c r="V119"/>
    </row>
    <row r="120" spans="1:22" ht="12.75">
      <c r="A120" s="146">
        <v>113</v>
      </c>
      <c r="B120" s="218" t="s">
        <v>239</v>
      </c>
      <c r="C120" s="137">
        <v>16121</v>
      </c>
      <c r="D120" s="192" t="s">
        <v>41</v>
      </c>
      <c r="E120" s="391"/>
      <c r="F120" s="336">
        <f t="shared" si="2"/>
        <v>68</v>
      </c>
      <c r="G120" s="529"/>
      <c r="H120" s="48"/>
      <c r="I120" s="123"/>
      <c r="J120" s="123"/>
      <c r="K120" s="48"/>
      <c r="L120" s="130">
        <v>68</v>
      </c>
      <c r="M120" s="130"/>
      <c r="N120" s="48"/>
      <c r="O120" s="48"/>
      <c r="P120" s="326"/>
      <c r="Q120" s="328"/>
      <c r="R120" s="47"/>
      <c r="S120" s="46"/>
      <c r="T120" s="386"/>
      <c r="U120"/>
      <c r="V120"/>
    </row>
    <row r="121" spans="1:22" ht="12.75">
      <c r="A121" s="146">
        <v>114</v>
      </c>
      <c r="B121" s="277" t="s">
        <v>313</v>
      </c>
      <c r="C121" s="105">
        <v>121264</v>
      </c>
      <c r="D121" s="202" t="s">
        <v>6</v>
      </c>
      <c r="E121" s="393" t="s">
        <v>54</v>
      </c>
      <c r="F121" s="336">
        <f t="shared" si="2"/>
        <v>67.4717397641268</v>
      </c>
      <c r="G121" s="526"/>
      <c r="H121" s="151"/>
      <c r="I121" s="122"/>
      <c r="J121" s="122"/>
      <c r="K121" s="48"/>
      <c r="L121" s="130"/>
      <c r="M121" s="130"/>
      <c r="N121" s="48"/>
      <c r="O121" s="48"/>
      <c r="P121" s="326"/>
      <c r="Q121" s="328"/>
      <c r="R121" s="148">
        <v>67.4717397641268</v>
      </c>
      <c r="S121" s="46"/>
      <c r="T121" s="386"/>
      <c r="U121"/>
      <c r="V121"/>
    </row>
    <row r="122" spans="1:22" ht="12.75">
      <c r="A122" s="146">
        <v>115</v>
      </c>
      <c r="B122" s="218" t="s">
        <v>230</v>
      </c>
      <c r="C122" s="137">
        <v>100846</v>
      </c>
      <c r="D122" s="192" t="s">
        <v>2</v>
      </c>
      <c r="E122" s="391" t="s">
        <v>64</v>
      </c>
      <c r="F122" s="336">
        <f t="shared" si="2"/>
        <v>67</v>
      </c>
      <c r="G122" s="529"/>
      <c r="H122" s="48"/>
      <c r="I122" s="123"/>
      <c r="J122" s="91"/>
      <c r="K122" s="48"/>
      <c r="L122" s="130"/>
      <c r="M122" s="130"/>
      <c r="N122" s="48"/>
      <c r="O122" s="37">
        <v>67</v>
      </c>
      <c r="P122" s="326"/>
      <c r="Q122" s="328"/>
      <c r="R122" s="47"/>
      <c r="S122" s="46"/>
      <c r="T122" s="386"/>
      <c r="U122"/>
      <c r="V122"/>
    </row>
    <row r="123" spans="1:22" ht="12.75">
      <c r="A123" s="146">
        <v>116</v>
      </c>
      <c r="B123" s="482" t="s">
        <v>371</v>
      </c>
      <c r="C123" s="465">
        <v>62130</v>
      </c>
      <c r="D123" s="463" t="s">
        <v>8</v>
      </c>
      <c r="E123" s="494" t="s">
        <v>64</v>
      </c>
      <c r="F123" s="336">
        <f>G123+I123+K123+L123+O123+H123+J123+M123+N123+P123+Q123+R123+S123+T123</f>
        <v>67</v>
      </c>
      <c r="G123" s="529"/>
      <c r="H123" s="48"/>
      <c r="I123" s="123"/>
      <c r="J123" s="91"/>
      <c r="K123" s="48"/>
      <c r="L123" s="130"/>
      <c r="M123" s="130"/>
      <c r="N123" s="48"/>
      <c r="O123" s="37"/>
      <c r="P123" s="326"/>
      <c r="Q123" s="328"/>
      <c r="R123" s="47"/>
      <c r="S123" s="46"/>
      <c r="T123" s="386">
        <v>67</v>
      </c>
      <c r="U123"/>
      <c r="V123"/>
    </row>
    <row r="124" spans="1:22" ht="12.75">
      <c r="A124" s="146">
        <v>117</v>
      </c>
      <c r="B124" s="486" t="s">
        <v>375</v>
      </c>
      <c r="C124" s="476">
        <v>164468</v>
      </c>
      <c r="D124" s="470" t="s">
        <v>34</v>
      </c>
      <c r="E124" s="386" t="s">
        <v>54</v>
      </c>
      <c r="F124" s="336">
        <f>G124+I124+K124+L124+O124+H124+J124+M124+N124+P124+Q124+R124+S124+T124</f>
        <v>66</v>
      </c>
      <c r="G124" s="529"/>
      <c r="H124" s="48"/>
      <c r="I124" s="123"/>
      <c r="J124" s="91"/>
      <c r="K124" s="48"/>
      <c r="L124" s="130"/>
      <c r="M124" s="130"/>
      <c r="N124" s="48"/>
      <c r="O124" s="37"/>
      <c r="P124" s="326"/>
      <c r="Q124" s="328"/>
      <c r="R124" s="47"/>
      <c r="S124" s="46"/>
      <c r="T124" s="386">
        <v>66</v>
      </c>
      <c r="U124"/>
      <c r="V124"/>
    </row>
    <row r="125" spans="1:22" ht="12.75">
      <c r="A125" s="146">
        <v>118</v>
      </c>
      <c r="B125" s="602" t="s">
        <v>155</v>
      </c>
      <c r="C125" s="137">
        <v>72009</v>
      </c>
      <c r="D125" s="192" t="s">
        <v>41</v>
      </c>
      <c r="E125" s="391"/>
      <c r="F125" s="336">
        <f>G125+I125+K125+L125+O125+H125+J125+M125+N125+P125+Q125+R125+S125</f>
        <v>66</v>
      </c>
      <c r="G125" s="527"/>
      <c r="H125" s="48"/>
      <c r="I125" s="123"/>
      <c r="J125" s="123"/>
      <c r="K125" s="48"/>
      <c r="L125" s="130">
        <v>66</v>
      </c>
      <c r="M125" s="130"/>
      <c r="N125" s="48"/>
      <c r="O125" s="47"/>
      <c r="P125" s="326"/>
      <c r="Q125" s="328"/>
      <c r="R125" s="47"/>
      <c r="S125" s="46"/>
      <c r="T125" s="386"/>
      <c r="U125"/>
      <c r="V125"/>
    </row>
    <row r="126" spans="1:22" ht="12.75">
      <c r="A126" s="146">
        <v>119</v>
      </c>
      <c r="B126" s="218" t="s">
        <v>344</v>
      </c>
      <c r="C126" s="452">
        <v>163241</v>
      </c>
      <c r="D126" s="192" t="s">
        <v>41</v>
      </c>
      <c r="E126" s="391" t="s">
        <v>54</v>
      </c>
      <c r="F126" s="336">
        <f>G126+I126+K126+L126+O126+H126+J126+M126+N126+P126+Q126+R126+S126</f>
        <v>65</v>
      </c>
      <c r="G126" s="529"/>
      <c r="H126" s="48"/>
      <c r="I126" s="123"/>
      <c r="J126" s="91"/>
      <c r="K126" s="48"/>
      <c r="L126" s="130"/>
      <c r="M126" s="164">
        <v>65</v>
      </c>
      <c r="N126" s="48"/>
      <c r="O126" s="37"/>
      <c r="P126" s="326"/>
      <c r="Q126" s="328"/>
      <c r="R126" s="47"/>
      <c r="S126" s="46"/>
      <c r="T126" s="386"/>
      <c r="U126"/>
      <c r="V126"/>
    </row>
    <row r="127" spans="1:22" ht="12.75">
      <c r="A127" s="146">
        <v>120</v>
      </c>
      <c r="B127" s="277" t="s">
        <v>322</v>
      </c>
      <c r="C127" s="105">
        <v>119685</v>
      </c>
      <c r="D127" s="202" t="s">
        <v>6</v>
      </c>
      <c r="E127" s="393" t="s">
        <v>64</v>
      </c>
      <c r="F127" s="336">
        <f>G127+I127+K127+L127+O127+H127+J127+M127+N127+P127+Q127+R127+S127</f>
        <v>64.22022095613887</v>
      </c>
      <c r="G127" s="526"/>
      <c r="H127" s="151"/>
      <c r="I127" s="122"/>
      <c r="J127" s="122"/>
      <c r="K127" s="48"/>
      <c r="L127" s="130"/>
      <c r="M127" s="130"/>
      <c r="N127" s="48"/>
      <c r="O127" s="48"/>
      <c r="P127" s="326"/>
      <c r="Q127" s="328"/>
      <c r="R127" s="148">
        <v>64.22022095613887</v>
      </c>
      <c r="S127" s="46"/>
      <c r="T127" s="386"/>
      <c r="U127"/>
      <c r="V127"/>
    </row>
    <row r="128" spans="1:22" ht="12.75">
      <c r="A128" s="146">
        <v>121</v>
      </c>
      <c r="B128" s="276" t="s">
        <v>175</v>
      </c>
      <c r="C128" s="191">
        <v>164184</v>
      </c>
      <c r="D128" s="192" t="s">
        <v>6</v>
      </c>
      <c r="E128" s="391" t="s">
        <v>64</v>
      </c>
      <c r="F128" s="336">
        <f>G128+I128+K128+L128+O128+H128+J128+M128+N128+P128+Q128+R128+S128</f>
        <v>64</v>
      </c>
      <c r="G128" s="529"/>
      <c r="H128" s="48"/>
      <c r="I128" s="91"/>
      <c r="J128" s="123"/>
      <c r="K128" s="48"/>
      <c r="L128" s="130"/>
      <c r="M128" s="130"/>
      <c r="N128" s="37">
        <v>64</v>
      </c>
      <c r="O128" s="47"/>
      <c r="P128" s="326"/>
      <c r="Q128" s="328"/>
      <c r="R128" s="47"/>
      <c r="S128" s="46"/>
      <c r="T128" s="386"/>
      <c r="U128"/>
      <c r="V128"/>
    </row>
    <row r="129" spans="1:22" ht="12.75">
      <c r="A129" s="146">
        <v>122</v>
      </c>
      <c r="B129" s="482" t="s">
        <v>355</v>
      </c>
      <c r="C129" s="466">
        <v>140559</v>
      </c>
      <c r="D129" s="463" t="s">
        <v>8</v>
      </c>
      <c r="E129" s="494" t="s">
        <v>54</v>
      </c>
      <c r="F129" s="336">
        <f>G129+I129+K129+L129+O129+H129+J129+M129+N129+P129+Q129+R129+S129+T129</f>
        <v>64</v>
      </c>
      <c r="G129" s="529"/>
      <c r="H129" s="48"/>
      <c r="I129" s="123"/>
      <c r="J129" s="91"/>
      <c r="K129" s="48"/>
      <c r="L129" s="130"/>
      <c r="M129" s="130"/>
      <c r="N129" s="48"/>
      <c r="O129" s="37"/>
      <c r="P129" s="326"/>
      <c r="Q129" s="328"/>
      <c r="R129" s="47"/>
      <c r="S129" s="46"/>
      <c r="T129" s="386">
        <v>64</v>
      </c>
      <c r="U129"/>
      <c r="V129"/>
    </row>
    <row r="130" spans="1:22" ht="12.75">
      <c r="A130" s="146">
        <v>123</v>
      </c>
      <c r="B130" s="484" t="s">
        <v>384</v>
      </c>
      <c r="C130" s="465">
        <v>120363</v>
      </c>
      <c r="D130" s="467" t="s">
        <v>385</v>
      </c>
      <c r="E130" s="494" t="s">
        <v>64</v>
      </c>
      <c r="F130" s="336">
        <f>G130+I130+K130+L130+O130+H130+J130+M130+N130+P130+Q130+R130+S130+T130</f>
        <v>64</v>
      </c>
      <c r="G130" s="529"/>
      <c r="H130" s="48"/>
      <c r="I130" s="123"/>
      <c r="J130" s="91"/>
      <c r="K130" s="48"/>
      <c r="L130" s="130"/>
      <c r="M130" s="130"/>
      <c r="N130" s="48"/>
      <c r="O130" s="37"/>
      <c r="P130" s="326"/>
      <c r="Q130" s="328">
        <v>12</v>
      </c>
      <c r="R130" s="47"/>
      <c r="S130" s="46"/>
      <c r="T130" s="386">
        <v>52</v>
      </c>
      <c r="U130"/>
      <c r="V130"/>
    </row>
    <row r="131" spans="1:22" ht="12.75">
      <c r="A131" s="146">
        <v>124</v>
      </c>
      <c r="B131" s="482" t="s">
        <v>370</v>
      </c>
      <c r="C131" s="466">
        <v>83047</v>
      </c>
      <c r="D131" s="463" t="s">
        <v>8</v>
      </c>
      <c r="E131" s="494" t="s">
        <v>64</v>
      </c>
      <c r="F131" s="336">
        <f>G131+I131+K131+L131+O131+H131+J131+M131+N131+P131+Q131+R131+S131+T131</f>
        <v>64</v>
      </c>
      <c r="G131" s="529"/>
      <c r="H131" s="48"/>
      <c r="I131" s="123"/>
      <c r="J131" s="91"/>
      <c r="K131" s="48"/>
      <c r="L131" s="130"/>
      <c r="M131" s="130"/>
      <c r="N131" s="48"/>
      <c r="O131" s="37"/>
      <c r="P131" s="326"/>
      <c r="Q131" s="328"/>
      <c r="R131" s="47"/>
      <c r="S131" s="46"/>
      <c r="T131" s="386">
        <v>64</v>
      </c>
      <c r="U131"/>
      <c r="V131"/>
    </row>
    <row r="132" spans="1:22" ht="12.75">
      <c r="A132" s="146">
        <v>125</v>
      </c>
      <c r="B132" s="218" t="s">
        <v>62</v>
      </c>
      <c r="C132" s="137">
        <v>82723</v>
      </c>
      <c r="D132" s="192" t="s">
        <v>50</v>
      </c>
      <c r="E132" s="391"/>
      <c r="F132" s="336">
        <f aca="true" t="shared" si="3" ref="F132:F144">G132+I132+K132+L132+O132+H132+J132+M132+N132+P132+Q132+R132+S132</f>
        <v>64</v>
      </c>
      <c r="G132" s="527"/>
      <c r="H132" s="48"/>
      <c r="I132" s="123"/>
      <c r="J132" s="123"/>
      <c r="K132" s="48"/>
      <c r="L132" s="130">
        <v>64</v>
      </c>
      <c r="M132" s="130"/>
      <c r="N132" s="48"/>
      <c r="O132" s="48"/>
      <c r="P132" s="326"/>
      <c r="Q132" s="328"/>
      <c r="R132" s="47"/>
      <c r="S132" s="46"/>
      <c r="T132" s="386"/>
      <c r="U132"/>
      <c r="V132"/>
    </row>
    <row r="133" spans="1:22" ht="12.75">
      <c r="A133" s="146">
        <v>126</v>
      </c>
      <c r="B133" s="277" t="s">
        <v>317</v>
      </c>
      <c r="C133" s="105">
        <v>120532</v>
      </c>
      <c r="D133" s="202" t="s">
        <v>1</v>
      </c>
      <c r="E133" s="393" t="s">
        <v>54</v>
      </c>
      <c r="F133" s="336">
        <f t="shared" si="3"/>
        <v>63.77887074087298</v>
      </c>
      <c r="G133" s="526"/>
      <c r="H133" s="151"/>
      <c r="I133" s="122"/>
      <c r="J133" s="122"/>
      <c r="K133" s="48"/>
      <c r="L133" s="130"/>
      <c r="M133" s="130"/>
      <c r="N133" s="48"/>
      <c r="O133" s="48"/>
      <c r="P133" s="326"/>
      <c r="Q133" s="328"/>
      <c r="R133" s="148">
        <v>63.77887074087298</v>
      </c>
      <c r="S133" s="46"/>
      <c r="T133" s="386"/>
      <c r="U133"/>
      <c r="V133"/>
    </row>
    <row r="134" spans="1:22" ht="12.75">
      <c r="A134" s="146">
        <v>127</v>
      </c>
      <c r="B134" s="264" t="s">
        <v>256</v>
      </c>
      <c r="C134" s="255">
        <v>118902</v>
      </c>
      <c r="D134" s="262" t="s">
        <v>78</v>
      </c>
      <c r="E134" s="102" t="s">
        <v>54</v>
      </c>
      <c r="F134" s="336">
        <f t="shared" si="3"/>
        <v>63</v>
      </c>
      <c r="G134" s="526"/>
      <c r="H134" s="151"/>
      <c r="I134" s="122"/>
      <c r="J134" s="122"/>
      <c r="K134" s="48"/>
      <c r="L134" s="130"/>
      <c r="M134" s="130"/>
      <c r="N134" s="48"/>
      <c r="O134" s="48"/>
      <c r="P134" s="327">
        <v>63</v>
      </c>
      <c r="Q134" s="328"/>
      <c r="R134" s="47"/>
      <c r="S134" s="46"/>
      <c r="T134" s="386"/>
      <c r="U134"/>
      <c r="V134"/>
    </row>
    <row r="135" spans="1:22" ht="12.75">
      <c r="A135" s="146">
        <v>128</v>
      </c>
      <c r="B135" s="218" t="s">
        <v>213</v>
      </c>
      <c r="C135" s="137">
        <v>100845</v>
      </c>
      <c r="D135" s="192" t="s">
        <v>2</v>
      </c>
      <c r="E135" s="391" t="s">
        <v>64</v>
      </c>
      <c r="F135" s="336">
        <f t="shared" si="3"/>
        <v>63</v>
      </c>
      <c r="G135" s="529"/>
      <c r="H135" s="48"/>
      <c r="I135" s="123"/>
      <c r="J135" s="91"/>
      <c r="K135" s="48"/>
      <c r="L135" s="130"/>
      <c r="M135" s="130"/>
      <c r="N135" s="48"/>
      <c r="O135" s="37">
        <v>63</v>
      </c>
      <c r="P135" s="326"/>
      <c r="Q135" s="328"/>
      <c r="R135" s="47"/>
      <c r="S135" s="46"/>
      <c r="T135" s="386"/>
      <c r="U135"/>
      <c r="V135"/>
    </row>
    <row r="136" spans="1:22" ht="12.75">
      <c r="A136" s="146">
        <v>129</v>
      </c>
      <c r="B136" s="219" t="s">
        <v>250</v>
      </c>
      <c r="C136" s="169">
        <v>10577</v>
      </c>
      <c r="D136" s="215" t="s">
        <v>3</v>
      </c>
      <c r="E136" s="392" t="s">
        <v>54</v>
      </c>
      <c r="F136" s="336">
        <f t="shared" si="3"/>
        <v>63</v>
      </c>
      <c r="G136" s="526"/>
      <c r="H136" s="176">
        <v>63</v>
      </c>
      <c r="I136" s="122"/>
      <c r="J136" s="122"/>
      <c r="K136" s="48"/>
      <c r="L136" s="130"/>
      <c r="M136" s="130"/>
      <c r="N136" s="48"/>
      <c r="O136" s="48"/>
      <c r="P136" s="326"/>
      <c r="Q136" s="328"/>
      <c r="R136" s="47"/>
      <c r="S136" s="46"/>
      <c r="T136" s="386"/>
      <c r="U136"/>
      <c r="V136"/>
    </row>
    <row r="137" spans="1:22" ht="12.75">
      <c r="A137" s="146">
        <v>130</v>
      </c>
      <c r="B137" s="218" t="s">
        <v>345</v>
      </c>
      <c r="C137" s="137">
        <v>136974</v>
      </c>
      <c r="D137" s="192" t="s">
        <v>41</v>
      </c>
      <c r="E137" s="391" t="s">
        <v>64</v>
      </c>
      <c r="F137" s="336">
        <f t="shared" si="3"/>
        <v>62</v>
      </c>
      <c r="G137" s="529"/>
      <c r="H137" s="48"/>
      <c r="I137" s="123"/>
      <c r="J137" s="91"/>
      <c r="K137" s="48"/>
      <c r="L137" s="130"/>
      <c r="M137" s="164">
        <v>62</v>
      </c>
      <c r="N137" s="48"/>
      <c r="O137" s="37"/>
      <c r="P137" s="326"/>
      <c r="Q137" s="328"/>
      <c r="R137" s="47"/>
      <c r="S137" s="46"/>
      <c r="T137" s="386"/>
      <c r="U137"/>
      <c r="V137"/>
    </row>
    <row r="138" spans="1:22" ht="12.75">
      <c r="A138" s="146">
        <v>131</v>
      </c>
      <c r="B138" s="264" t="s">
        <v>274</v>
      </c>
      <c r="C138" s="255">
        <v>71665</v>
      </c>
      <c r="D138" s="262" t="s">
        <v>78</v>
      </c>
      <c r="E138" s="102" t="s">
        <v>64</v>
      </c>
      <c r="F138" s="336">
        <f t="shared" si="3"/>
        <v>62</v>
      </c>
      <c r="G138" s="526"/>
      <c r="H138" s="151"/>
      <c r="I138" s="122"/>
      <c r="J138" s="122"/>
      <c r="K138" s="48"/>
      <c r="L138" s="130"/>
      <c r="M138" s="130"/>
      <c r="N138" s="48"/>
      <c r="O138" s="48"/>
      <c r="P138" s="327">
        <v>62</v>
      </c>
      <c r="Q138" s="328"/>
      <c r="R138" s="47"/>
      <c r="S138" s="46"/>
      <c r="T138" s="386"/>
      <c r="U138"/>
      <c r="V138"/>
    </row>
    <row r="139" spans="1:22" ht="12.75">
      <c r="A139" s="146">
        <v>132</v>
      </c>
      <c r="B139" s="276" t="s">
        <v>181</v>
      </c>
      <c r="C139" s="191">
        <v>54216</v>
      </c>
      <c r="D139" s="192" t="s">
        <v>6</v>
      </c>
      <c r="E139" s="391" t="s">
        <v>64</v>
      </c>
      <c r="F139" s="336">
        <f t="shared" si="3"/>
        <v>62</v>
      </c>
      <c r="G139" s="529"/>
      <c r="H139" s="48"/>
      <c r="I139" s="123"/>
      <c r="J139" s="123"/>
      <c r="K139" s="48"/>
      <c r="L139" s="130"/>
      <c r="M139" s="130"/>
      <c r="N139" s="37">
        <v>62</v>
      </c>
      <c r="O139" s="47"/>
      <c r="P139" s="326"/>
      <c r="Q139" s="328"/>
      <c r="R139" s="47"/>
      <c r="S139" s="46"/>
      <c r="T139" s="386"/>
      <c r="U139"/>
      <c r="V139"/>
    </row>
    <row r="140" spans="1:22" ht="12.75">
      <c r="A140" s="146">
        <v>133</v>
      </c>
      <c r="B140" s="264" t="s">
        <v>266</v>
      </c>
      <c r="C140" s="255">
        <v>24538</v>
      </c>
      <c r="D140" s="262" t="s">
        <v>78</v>
      </c>
      <c r="E140" s="102" t="s">
        <v>64</v>
      </c>
      <c r="F140" s="336">
        <f t="shared" si="3"/>
        <v>62</v>
      </c>
      <c r="G140" s="526"/>
      <c r="H140" s="151"/>
      <c r="I140" s="122"/>
      <c r="J140" s="122"/>
      <c r="K140" s="48"/>
      <c r="L140" s="130"/>
      <c r="M140" s="130"/>
      <c r="N140" s="48"/>
      <c r="O140" s="48"/>
      <c r="P140" s="327">
        <v>62</v>
      </c>
      <c r="Q140" s="328"/>
      <c r="R140" s="47"/>
      <c r="S140" s="46"/>
      <c r="T140" s="386"/>
      <c r="U140"/>
      <c r="V140"/>
    </row>
    <row r="141" spans="1:22" ht="12.75">
      <c r="A141" s="146">
        <v>134</v>
      </c>
      <c r="B141" s="276" t="s">
        <v>183</v>
      </c>
      <c r="C141" s="191">
        <v>163476</v>
      </c>
      <c r="D141" s="192" t="s">
        <v>6</v>
      </c>
      <c r="E141" s="391" t="s">
        <v>54</v>
      </c>
      <c r="F141" s="336">
        <f t="shared" si="3"/>
        <v>61</v>
      </c>
      <c r="G141" s="529"/>
      <c r="H141" s="48"/>
      <c r="I141" s="123"/>
      <c r="J141" s="123"/>
      <c r="K141" s="48"/>
      <c r="L141" s="130"/>
      <c r="M141" s="130"/>
      <c r="N141" s="37">
        <v>61</v>
      </c>
      <c r="O141" s="48"/>
      <c r="P141" s="326"/>
      <c r="Q141" s="328"/>
      <c r="R141" s="47"/>
      <c r="S141" s="46"/>
      <c r="T141" s="386"/>
      <c r="U141"/>
      <c r="V141"/>
    </row>
    <row r="142" spans="1:22" ht="12.75">
      <c r="A142" s="146">
        <v>135</v>
      </c>
      <c r="B142" s="277" t="s">
        <v>301</v>
      </c>
      <c r="C142" s="105">
        <v>119561</v>
      </c>
      <c r="D142" s="202" t="s">
        <v>1</v>
      </c>
      <c r="E142" s="393" t="s">
        <v>64</v>
      </c>
      <c r="F142" s="336">
        <f t="shared" si="3"/>
        <v>60</v>
      </c>
      <c r="G142" s="526"/>
      <c r="H142" s="151"/>
      <c r="I142" s="122"/>
      <c r="J142" s="122"/>
      <c r="K142" s="48"/>
      <c r="L142" s="130"/>
      <c r="M142" s="130"/>
      <c r="N142" s="48"/>
      <c r="O142" s="48"/>
      <c r="P142" s="326"/>
      <c r="Q142" s="327">
        <v>60</v>
      </c>
      <c r="R142" s="47"/>
      <c r="S142" s="46"/>
      <c r="T142" s="386"/>
      <c r="U142"/>
      <c r="V142"/>
    </row>
    <row r="143" spans="1:22" ht="12.75">
      <c r="A143" s="146">
        <v>136</v>
      </c>
      <c r="B143" s="222" t="s">
        <v>61</v>
      </c>
      <c r="C143" s="137">
        <v>16120</v>
      </c>
      <c r="D143" s="192" t="s">
        <v>41</v>
      </c>
      <c r="E143" s="391"/>
      <c r="F143" s="336">
        <f t="shared" si="3"/>
        <v>59</v>
      </c>
      <c r="G143" s="527"/>
      <c r="H143" s="48"/>
      <c r="I143" s="123"/>
      <c r="J143" s="123"/>
      <c r="K143" s="48"/>
      <c r="L143" s="130">
        <v>59</v>
      </c>
      <c r="M143" s="130"/>
      <c r="N143" s="48"/>
      <c r="O143" s="48"/>
      <c r="P143" s="326"/>
      <c r="Q143" s="328"/>
      <c r="R143" s="47"/>
      <c r="S143" s="46"/>
      <c r="T143" s="386"/>
      <c r="U143"/>
      <c r="V143"/>
    </row>
    <row r="144" spans="1:22" ht="12.75">
      <c r="A144" s="146">
        <v>137</v>
      </c>
      <c r="B144" s="218" t="s">
        <v>222</v>
      </c>
      <c r="C144" s="137">
        <v>134173</v>
      </c>
      <c r="D144" s="192" t="s">
        <v>2</v>
      </c>
      <c r="E144" s="391" t="s">
        <v>54</v>
      </c>
      <c r="F144" s="336">
        <f t="shared" si="3"/>
        <v>57</v>
      </c>
      <c r="G144" s="529"/>
      <c r="H144" s="48"/>
      <c r="I144" s="123"/>
      <c r="J144" s="91"/>
      <c r="K144" s="48"/>
      <c r="L144" s="130"/>
      <c r="M144" s="130"/>
      <c r="N144" s="48"/>
      <c r="O144" s="37">
        <v>57</v>
      </c>
      <c r="P144" s="326"/>
      <c r="Q144" s="328"/>
      <c r="R144" s="47"/>
      <c r="S144" s="46"/>
      <c r="T144" s="386"/>
      <c r="U144"/>
      <c r="V144"/>
    </row>
    <row r="145" spans="1:22" ht="12.75">
      <c r="A145" s="146">
        <v>138</v>
      </c>
      <c r="B145" s="486" t="s">
        <v>397</v>
      </c>
      <c r="C145" s="476">
        <v>163354</v>
      </c>
      <c r="D145" s="470" t="s">
        <v>304</v>
      </c>
      <c r="E145" s="386" t="s">
        <v>64</v>
      </c>
      <c r="F145" s="336">
        <f>G145+I145+K145+L145+O145+H145+J145+M145+N145+P145+Q145+R145+S145+T145</f>
        <v>56</v>
      </c>
      <c r="G145" s="529"/>
      <c r="H145" s="48"/>
      <c r="I145" s="123"/>
      <c r="J145" s="91"/>
      <c r="K145" s="48"/>
      <c r="L145" s="130"/>
      <c r="M145" s="130"/>
      <c r="N145" s="48"/>
      <c r="O145" s="37"/>
      <c r="P145" s="326"/>
      <c r="Q145" s="328"/>
      <c r="R145" s="47"/>
      <c r="S145" s="46"/>
      <c r="T145" s="386">
        <v>56</v>
      </c>
      <c r="U145"/>
      <c r="V145"/>
    </row>
    <row r="146" spans="1:22" ht="12.75">
      <c r="A146" s="146">
        <v>139</v>
      </c>
      <c r="B146" s="218" t="s">
        <v>347</v>
      </c>
      <c r="C146" s="137">
        <v>133317</v>
      </c>
      <c r="D146" s="192" t="s">
        <v>51</v>
      </c>
      <c r="E146" s="391" t="s">
        <v>54</v>
      </c>
      <c r="F146" s="336">
        <f>G146+I146+K146+L146+O146+H146+J146+M146+N146+P146+Q146+R146+S146</f>
        <v>56</v>
      </c>
      <c r="G146" s="529"/>
      <c r="H146" s="48"/>
      <c r="I146" s="123"/>
      <c r="J146" s="91"/>
      <c r="K146" s="48"/>
      <c r="L146" s="130"/>
      <c r="M146" s="164">
        <v>56</v>
      </c>
      <c r="N146" s="48"/>
      <c r="O146" s="37"/>
      <c r="P146" s="326"/>
      <c r="Q146" s="328"/>
      <c r="R146" s="47"/>
      <c r="S146" s="46"/>
      <c r="T146" s="386"/>
      <c r="U146"/>
      <c r="V146"/>
    </row>
    <row r="147" spans="1:22" ht="12.75">
      <c r="A147" s="146">
        <v>140</v>
      </c>
      <c r="B147" s="218" t="s">
        <v>348</v>
      </c>
      <c r="C147" s="137">
        <v>108700</v>
      </c>
      <c r="D147" s="192" t="s">
        <v>51</v>
      </c>
      <c r="E147" s="391" t="s">
        <v>54</v>
      </c>
      <c r="F147" s="336">
        <f>G147+I147+K147+L147+O147+H147+J147+M147+N147+P147+Q147+R147+S147</f>
        <v>54</v>
      </c>
      <c r="G147" s="529"/>
      <c r="H147" s="48"/>
      <c r="I147" s="123"/>
      <c r="J147" s="91"/>
      <c r="K147" s="48"/>
      <c r="L147" s="130"/>
      <c r="M147" s="164">
        <v>54</v>
      </c>
      <c r="N147" s="48"/>
      <c r="O147" s="37"/>
      <c r="P147" s="326"/>
      <c r="Q147" s="328"/>
      <c r="R147" s="47"/>
      <c r="S147" s="46"/>
      <c r="T147" s="386"/>
      <c r="U147"/>
      <c r="V147"/>
    </row>
    <row r="148" spans="1:22" ht="12.75">
      <c r="A148" s="146">
        <v>141</v>
      </c>
      <c r="B148" s="264" t="s">
        <v>265</v>
      </c>
      <c r="C148" s="255">
        <v>70561</v>
      </c>
      <c r="D148" s="262" t="s">
        <v>78</v>
      </c>
      <c r="E148" s="102" t="s">
        <v>64</v>
      </c>
      <c r="F148" s="336">
        <f>G148+I148+K148+L148+O148+H148+J148+M148+N148+P148+Q148+R148+S148-P148</f>
        <v>54</v>
      </c>
      <c r="G148" s="526"/>
      <c r="H148" s="151"/>
      <c r="I148" s="122"/>
      <c r="J148" s="122"/>
      <c r="K148" s="48"/>
      <c r="L148" s="130"/>
      <c r="M148" s="130"/>
      <c r="N148" s="48"/>
      <c r="O148" s="48"/>
      <c r="P148" s="327">
        <v>36</v>
      </c>
      <c r="Q148" s="328">
        <v>54</v>
      </c>
      <c r="R148" s="47"/>
      <c r="S148" s="46"/>
      <c r="T148" s="386"/>
      <c r="U148"/>
      <c r="V148"/>
    </row>
    <row r="149" spans="1:22" ht="12.75">
      <c r="A149" s="146">
        <v>142</v>
      </c>
      <c r="B149" s="220" t="s">
        <v>285</v>
      </c>
      <c r="C149" s="214">
        <v>16573</v>
      </c>
      <c r="D149" s="217" t="s">
        <v>3</v>
      </c>
      <c r="E149" s="190" t="s">
        <v>64</v>
      </c>
      <c r="F149" s="336">
        <f>G149+I149+K149+L149+O149+H149+J149+M149+N149+P149+Q149+R149+S149</f>
        <v>54</v>
      </c>
      <c r="G149" s="526"/>
      <c r="H149" s="151"/>
      <c r="I149" s="122"/>
      <c r="J149" s="116">
        <v>54</v>
      </c>
      <c r="K149" s="48"/>
      <c r="L149" s="130"/>
      <c r="M149" s="130"/>
      <c r="N149" s="48"/>
      <c r="O149" s="48"/>
      <c r="P149" s="326"/>
      <c r="Q149" s="328"/>
      <c r="R149" s="47"/>
      <c r="S149" s="46"/>
      <c r="T149" s="386"/>
      <c r="U149"/>
      <c r="V149"/>
    </row>
    <row r="150" spans="1:22" ht="12.75">
      <c r="A150" s="146">
        <v>143</v>
      </c>
      <c r="B150" s="219" t="s">
        <v>292</v>
      </c>
      <c r="C150" s="309">
        <v>16306</v>
      </c>
      <c r="D150" s="189" t="s">
        <v>53</v>
      </c>
      <c r="E150" s="190" t="s">
        <v>64</v>
      </c>
      <c r="F150" s="336">
        <f>G150+I150+K150+L150+O150+H150+J150+M150+N150+P150+Q150+R150+S150</f>
        <v>54</v>
      </c>
      <c r="G150" s="180">
        <v>54</v>
      </c>
      <c r="H150" s="151"/>
      <c r="I150" s="122"/>
      <c r="J150" s="122"/>
      <c r="K150" s="48"/>
      <c r="L150" s="130"/>
      <c r="M150" s="130"/>
      <c r="N150" s="48"/>
      <c r="O150" s="48"/>
      <c r="P150" s="326"/>
      <c r="Q150" s="328"/>
      <c r="R150" s="47"/>
      <c r="S150" s="46"/>
      <c r="T150" s="386"/>
      <c r="U150"/>
      <c r="V150"/>
    </row>
    <row r="151" spans="1:22" ht="12.75">
      <c r="A151" s="146">
        <v>144</v>
      </c>
      <c r="B151" s="340" t="s">
        <v>321</v>
      </c>
      <c r="C151" s="105">
        <v>124006</v>
      </c>
      <c r="D151" s="202" t="s">
        <v>1</v>
      </c>
      <c r="E151" s="393" t="s">
        <v>64</v>
      </c>
      <c r="F151" s="336">
        <f>G151+I151+K151+L151+O151+H151+J151+M151+N151+P151+Q151+R151+S151</f>
        <v>53.07082624223192</v>
      </c>
      <c r="G151" s="526"/>
      <c r="H151" s="151"/>
      <c r="I151" s="122"/>
      <c r="J151" s="122"/>
      <c r="K151" s="48"/>
      <c r="L151" s="130"/>
      <c r="M151" s="130"/>
      <c r="N151" s="48"/>
      <c r="O151" s="48"/>
      <c r="P151" s="326"/>
      <c r="Q151" s="328"/>
      <c r="R151" s="148">
        <v>53.07082624223192</v>
      </c>
      <c r="S151" s="46"/>
      <c r="T151" s="386"/>
      <c r="U151"/>
      <c r="V151"/>
    </row>
    <row r="152" spans="1:22" ht="12.75">
      <c r="A152" s="146">
        <v>145</v>
      </c>
      <c r="B152" s="464" t="s">
        <v>369</v>
      </c>
      <c r="C152" s="466">
        <v>102105</v>
      </c>
      <c r="D152" s="463" t="s">
        <v>368</v>
      </c>
      <c r="E152" s="494" t="s">
        <v>64</v>
      </c>
      <c r="F152" s="336">
        <f>G152+I152+K152+L152+O152+H152+J152+M152+N152+P152+Q152+R152+S152+T152</f>
        <v>53</v>
      </c>
      <c r="G152" s="529"/>
      <c r="H152" s="48"/>
      <c r="I152" s="123"/>
      <c r="J152" s="91"/>
      <c r="K152" s="48"/>
      <c r="L152" s="130"/>
      <c r="M152" s="130"/>
      <c r="N152" s="48"/>
      <c r="O152" s="37"/>
      <c r="P152" s="326"/>
      <c r="Q152" s="328"/>
      <c r="R152" s="47"/>
      <c r="S152" s="46"/>
      <c r="T152" s="386">
        <v>53</v>
      </c>
      <c r="U152"/>
      <c r="V152"/>
    </row>
    <row r="153" spans="1:22" ht="12.75">
      <c r="A153" s="146">
        <v>146</v>
      </c>
      <c r="B153" s="340" t="s">
        <v>319</v>
      </c>
      <c r="C153" s="105">
        <v>16903</v>
      </c>
      <c r="D153" s="202" t="s">
        <v>1</v>
      </c>
      <c r="E153" s="393" t="s">
        <v>64</v>
      </c>
      <c r="F153" s="336">
        <f>G153+I153+K153+L153+O153+H153+J153+M153+N153+P153+Q153+R153+S153</f>
        <v>52.22704990339039</v>
      </c>
      <c r="G153" s="526"/>
      <c r="H153" s="151"/>
      <c r="I153" s="122"/>
      <c r="J153" s="122"/>
      <c r="K153" s="48"/>
      <c r="L153" s="130"/>
      <c r="M153" s="130"/>
      <c r="N153" s="48"/>
      <c r="O153" s="48"/>
      <c r="P153" s="326"/>
      <c r="Q153" s="328"/>
      <c r="R153" s="148">
        <v>52.22704990339039</v>
      </c>
      <c r="S153" s="46"/>
      <c r="T153" s="386"/>
      <c r="U153"/>
      <c r="V153"/>
    </row>
    <row r="154" spans="1:22" ht="12.75">
      <c r="A154" s="146">
        <v>147</v>
      </c>
      <c r="B154" s="272" t="s">
        <v>235</v>
      </c>
      <c r="C154" s="255">
        <v>163853</v>
      </c>
      <c r="D154" s="262" t="s">
        <v>262</v>
      </c>
      <c r="E154" s="102" t="s">
        <v>64</v>
      </c>
      <c r="F154" s="336">
        <f>G154+I154+K154+L154+O154+H154+J154+M154+N154+P154+Q154+R154+S154</f>
        <v>52</v>
      </c>
      <c r="G154" s="526"/>
      <c r="H154" s="151"/>
      <c r="I154" s="122"/>
      <c r="J154" s="122"/>
      <c r="K154" s="48"/>
      <c r="L154" s="130"/>
      <c r="M154" s="130"/>
      <c r="N154" s="48"/>
      <c r="O154" s="48"/>
      <c r="P154" s="327">
        <v>52</v>
      </c>
      <c r="Q154" s="328"/>
      <c r="R154" s="47"/>
      <c r="S154" s="46"/>
      <c r="T154" s="386"/>
      <c r="U154"/>
      <c r="V154"/>
    </row>
    <row r="155" spans="1:22" ht="12.75">
      <c r="A155" s="146">
        <v>148</v>
      </c>
      <c r="B155" s="213" t="s">
        <v>279</v>
      </c>
      <c r="C155" s="214">
        <v>68210</v>
      </c>
      <c r="D155" s="217" t="s">
        <v>3</v>
      </c>
      <c r="E155" s="304" t="s">
        <v>64</v>
      </c>
      <c r="F155" s="336">
        <f>G155+I155+K155+L155+O155+H155+J155+M155+N155+P155+Q155+R155+S155</f>
        <v>51</v>
      </c>
      <c r="G155" s="526"/>
      <c r="H155" s="151"/>
      <c r="I155" s="122"/>
      <c r="J155" s="116">
        <v>51</v>
      </c>
      <c r="K155" s="48"/>
      <c r="L155" s="130"/>
      <c r="M155" s="130"/>
      <c r="N155" s="48"/>
      <c r="O155" s="48"/>
      <c r="P155" s="326"/>
      <c r="Q155" s="328"/>
      <c r="R155" s="47"/>
      <c r="S155" s="46"/>
      <c r="T155" s="386"/>
      <c r="U155"/>
      <c r="V155"/>
    </row>
    <row r="156" spans="1:22" ht="12.75">
      <c r="A156" s="146">
        <v>149</v>
      </c>
      <c r="B156" s="303" t="s">
        <v>231</v>
      </c>
      <c r="C156" s="137">
        <v>163851</v>
      </c>
      <c r="D156" s="192" t="s">
        <v>2</v>
      </c>
      <c r="E156" s="391" t="s">
        <v>64</v>
      </c>
      <c r="F156" s="336">
        <f>G156+I156+K156+L156+O156+H156+J156+M156+N156+P156+Q156+R156+S156</f>
        <v>50</v>
      </c>
      <c r="G156" s="529"/>
      <c r="H156" s="48"/>
      <c r="I156" s="123"/>
      <c r="J156" s="91"/>
      <c r="K156" s="48"/>
      <c r="L156" s="130"/>
      <c r="M156" s="130"/>
      <c r="N156" s="48"/>
      <c r="O156" s="37">
        <v>50</v>
      </c>
      <c r="P156" s="326"/>
      <c r="Q156" s="328"/>
      <c r="R156" s="47"/>
      <c r="S156" s="46"/>
      <c r="T156" s="386"/>
      <c r="U156"/>
      <c r="V156"/>
    </row>
    <row r="157" spans="1:22" ht="12.75">
      <c r="A157" s="146">
        <v>150</v>
      </c>
      <c r="B157" s="303" t="s">
        <v>156</v>
      </c>
      <c r="C157" s="343">
        <v>131691</v>
      </c>
      <c r="D157" s="192" t="s">
        <v>41</v>
      </c>
      <c r="E157" s="391"/>
      <c r="F157" s="336">
        <f>G157+I157+K157+L157+O157+H157+J157+M157+N157+P157+Q157+R157+S157</f>
        <v>50</v>
      </c>
      <c r="G157" s="528"/>
      <c r="H157" s="48"/>
      <c r="I157" s="92"/>
      <c r="J157" s="124"/>
      <c r="K157" s="48"/>
      <c r="L157" s="130">
        <v>50</v>
      </c>
      <c r="M157" s="131"/>
      <c r="N157" s="82"/>
      <c r="O157" s="82"/>
      <c r="P157" s="326"/>
      <c r="Q157" s="328"/>
      <c r="R157" s="47"/>
      <c r="S157" s="46"/>
      <c r="T157" s="386"/>
      <c r="U157"/>
      <c r="V157"/>
    </row>
    <row r="158" spans="1:22" ht="12.75">
      <c r="A158" s="146">
        <v>151</v>
      </c>
      <c r="B158" s="464" t="s">
        <v>382</v>
      </c>
      <c r="C158" s="466">
        <v>205020</v>
      </c>
      <c r="D158" s="463" t="s">
        <v>368</v>
      </c>
      <c r="E158" s="494" t="s">
        <v>64</v>
      </c>
      <c r="F158" s="336">
        <f>G158+I158+K158+L158+O158+H158+J158+M158+N158+P158+Q158+R158+S158+T158</f>
        <v>49</v>
      </c>
      <c r="G158" s="529"/>
      <c r="H158" s="48"/>
      <c r="I158" s="123"/>
      <c r="J158" s="91"/>
      <c r="K158" s="48"/>
      <c r="L158" s="130"/>
      <c r="M158" s="130"/>
      <c r="N158" s="48"/>
      <c r="O158" s="37"/>
      <c r="P158" s="326"/>
      <c r="Q158" s="328"/>
      <c r="R158" s="47"/>
      <c r="S158" s="46"/>
      <c r="T158" s="386">
        <v>49</v>
      </c>
      <c r="U158"/>
      <c r="V158"/>
    </row>
    <row r="159" spans="1:22" ht="12.75">
      <c r="A159" s="146">
        <v>152</v>
      </c>
      <c r="B159" s="56" t="s">
        <v>149</v>
      </c>
      <c r="C159" s="137">
        <v>134506</v>
      </c>
      <c r="D159" s="192" t="s">
        <v>41</v>
      </c>
      <c r="E159" s="391"/>
      <c r="F159" s="336">
        <f>G159+I159+K159+L159+O159+H159+J159+M159+N159+P159+Q159+R159+S159</f>
        <v>49</v>
      </c>
      <c r="G159" s="529"/>
      <c r="H159" s="48"/>
      <c r="I159" s="123"/>
      <c r="J159" s="123"/>
      <c r="K159" s="48"/>
      <c r="L159" s="130">
        <v>49</v>
      </c>
      <c r="M159" s="130"/>
      <c r="N159" s="48"/>
      <c r="O159" s="82"/>
      <c r="P159" s="326"/>
      <c r="Q159" s="328"/>
      <c r="R159" s="47"/>
      <c r="S159" s="46"/>
      <c r="T159" s="386"/>
      <c r="U159"/>
      <c r="V159"/>
    </row>
    <row r="160" spans="1:22" ht="12.75">
      <c r="A160" s="146">
        <v>153</v>
      </c>
      <c r="B160" s="272" t="s">
        <v>275</v>
      </c>
      <c r="C160" s="255">
        <v>113107</v>
      </c>
      <c r="D160" s="262" t="s">
        <v>9</v>
      </c>
      <c r="E160" s="102" t="s">
        <v>64</v>
      </c>
      <c r="F160" s="336">
        <f>G160+I160+K160+L160+O160+H160+J160+M160+N160+P160+Q160+R160+S160</f>
        <v>47</v>
      </c>
      <c r="G160" s="526"/>
      <c r="H160" s="151"/>
      <c r="I160" s="122"/>
      <c r="J160" s="122"/>
      <c r="K160" s="48"/>
      <c r="L160" s="130"/>
      <c r="M160" s="130"/>
      <c r="N160" s="48"/>
      <c r="O160" s="48"/>
      <c r="P160" s="327">
        <v>47</v>
      </c>
      <c r="Q160" s="328"/>
      <c r="R160" s="47"/>
      <c r="S160" s="46"/>
      <c r="T160" s="386"/>
      <c r="U160"/>
      <c r="V160"/>
    </row>
    <row r="161" spans="1:22" ht="12.75">
      <c r="A161" s="146">
        <v>154</v>
      </c>
      <c r="B161" s="464" t="s">
        <v>359</v>
      </c>
      <c r="C161" s="466">
        <v>140558</v>
      </c>
      <c r="D161" s="463" t="s">
        <v>8</v>
      </c>
      <c r="E161" s="494" t="s">
        <v>54</v>
      </c>
      <c r="F161" s="336">
        <f>G161+I161+K161+L161+O161+H161+J161+M161+N161+P161+Q161+R161+S161+T161</f>
        <v>46</v>
      </c>
      <c r="G161" s="529"/>
      <c r="H161" s="48"/>
      <c r="I161" s="123"/>
      <c r="J161" s="91"/>
      <c r="K161" s="48"/>
      <c r="L161" s="130"/>
      <c r="M161" s="130"/>
      <c r="N161" s="48"/>
      <c r="O161" s="37"/>
      <c r="P161" s="326"/>
      <c r="Q161" s="328"/>
      <c r="R161" s="47"/>
      <c r="S161" s="46"/>
      <c r="T161" s="386">
        <v>46</v>
      </c>
      <c r="U161"/>
      <c r="V161"/>
    </row>
    <row r="162" spans="1:22" ht="12.75">
      <c r="A162" s="146">
        <v>155</v>
      </c>
      <c r="B162" s="272" t="s">
        <v>261</v>
      </c>
      <c r="C162" s="255">
        <v>81512</v>
      </c>
      <c r="D162" s="262" t="s">
        <v>262</v>
      </c>
      <c r="E162" s="102" t="s">
        <v>64</v>
      </c>
      <c r="F162" s="336">
        <f>G162+I162+K162+L162+O162+H162+J162+M162+N162+P162+Q162+R162+S162</f>
        <v>46</v>
      </c>
      <c r="G162" s="526"/>
      <c r="H162" s="151"/>
      <c r="I162" s="122"/>
      <c r="J162" s="122"/>
      <c r="K162" s="48"/>
      <c r="L162" s="130"/>
      <c r="M162" s="130"/>
      <c r="N162" s="48"/>
      <c r="O162" s="48"/>
      <c r="P162" s="327">
        <v>46</v>
      </c>
      <c r="Q162" s="328"/>
      <c r="R162" s="47"/>
      <c r="S162" s="46"/>
      <c r="T162" s="386"/>
      <c r="U162"/>
      <c r="V162"/>
    </row>
    <row r="163" spans="1:22" ht="12.75">
      <c r="A163" s="146">
        <v>156</v>
      </c>
      <c r="B163" s="303" t="s">
        <v>150</v>
      </c>
      <c r="C163" s="137">
        <v>12175</v>
      </c>
      <c r="D163" s="192" t="s">
        <v>41</v>
      </c>
      <c r="E163" s="391"/>
      <c r="F163" s="336">
        <f>G163+I163+K163+L163+O163+H163+J163+M163+N163+P163+Q163+R163+S163</f>
        <v>46</v>
      </c>
      <c r="G163" s="527"/>
      <c r="H163" s="48"/>
      <c r="I163" s="123"/>
      <c r="J163" s="123"/>
      <c r="K163" s="48"/>
      <c r="L163" s="130">
        <v>46</v>
      </c>
      <c r="M163" s="130"/>
      <c r="N163" s="48"/>
      <c r="O163" s="47"/>
      <c r="P163" s="326"/>
      <c r="Q163" s="328"/>
      <c r="R163" s="47"/>
      <c r="S163" s="46"/>
      <c r="T163" s="386"/>
      <c r="U163"/>
      <c r="V163"/>
    </row>
    <row r="164" spans="1:22" ht="12.75">
      <c r="A164" s="146">
        <v>157</v>
      </c>
      <c r="B164" s="272" t="s">
        <v>268</v>
      </c>
      <c r="C164" s="255">
        <v>162295</v>
      </c>
      <c r="D164" s="262" t="s">
        <v>78</v>
      </c>
      <c r="E164" s="102" t="s">
        <v>54</v>
      </c>
      <c r="F164" s="336">
        <f>G164+I164+K164+L164+O164+H164+J164+M164+N164+P164+Q164+R164+S164</f>
        <v>45</v>
      </c>
      <c r="G164" s="526"/>
      <c r="H164" s="151"/>
      <c r="I164" s="122"/>
      <c r="J164" s="122"/>
      <c r="K164" s="48"/>
      <c r="L164" s="130"/>
      <c r="M164" s="130"/>
      <c r="N164" s="48"/>
      <c r="O164" s="48"/>
      <c r="P164" s="327">
        <v>45</v>
      </c>
      <c r="Q164" s="328"/>
      <c r="R164" s="47"/>
      <c r="S164" s="46"/>
      <c r="T164" s="386"/>
      <c r="U164"/>
      <c r="V164"/>
    </row>
    <row r="165" spans="1:22" ht="12.75">
      <c r="A165" s="146">
        <v>158</v>
      </c>
      <c r="B165" s="469" t="s">
        <v>398</v>
      </c>
      <c r="C165" s="475">
        <v>140426</v>
      </c>
      <c r="D165" s="468" t="s">
        <v>304</v>
      </c>
      <c r="E165" s="571" t="s">
        <v>64</v>
      </c>
      <c r="F165" s="336">
        <f>G165+I165+K165+L165+O165+H165+J165+M165+N165+P165+Q165+R165+S165+T165</f>
        <v>45</v>
      </c>
      <c r="G165" s="529"/>
      <c r="H165" s="48"/>
      <c r="I165" s="123"/>
      <c r="J165" s="91"/>
      <c r="K165" s="48"/>
      <c r="L165" s="130"/>
      <c r="M165" s="130"/>
      <c r="N165" s="48"/>
      <c r="O165" s="37"/>
      <c r="P165" s="326"/>
      <c r="Q165" s="328"/>
      <c r="R165" s="47"/>
      <c r="S165" s="46"/>
      <c r="T165" s="386">
        <v>45</v>
      </c>
      <c r="U165"/>
      <c r="V165"/>
    </row>
    <row r="166" spans="1:22" ht="12.75">
      <c r="A166" s="146">
        <v>159</v>
      </c>
      <c r="B166" s="303" t="s">
        <v>333</v>
      </c>
      <c r="C166" s="137">
        <v>131689</v>
      </c>
      <c r="D166" s="192" t="s">
        <v>41</v>
      </c>
      <c r="E166" s="391" t="s">
        <v>54</v>
      </c>
      <c r="F166" s="336">
        <f>G166+I166+K166+L166+O166+H166+J166+M166+N166+P166+Q166+R166+S166-L166</f>
        <v>45</v>
      </c>
      <c r="G166" s="529"/>
      <c r="H166" s="48"/>
      <c r="I166" s="123"/>
      <c r="J166" s="91"/>
      <c r="K166" s="48"/>
      <c r="L166" s="130">
        <v>19</v>
      </c>
      <c r="M166" s="164">
        <v>45</v>
      </c>
      <c r="N166" s="48"/>
      <c r="O166" s="37"/>
      <c r="P166" s="326"/>
      <c r="Q166" s="328"/>
      <c r="R166" s="47"/>
      <c r="S166" s="46"/>
      <c r="T166" s="386"/>
      <c r="U166"/>
      <c r="V166"/>
    </row>
    <row r="167" spans="1:22" ht="12.75">
      <c r="A167" s="146">
        <v>160</v>
      </c>
      <c r="B167" s="272" t="s">
        <v>257</v>
      </c>
      <c r="C167" s="255">
        <v>127000</v>
      </c>
      <c r="D167" s="262" t="s">
        <v>78</v>
      </c>
      <c r="E167" s="102" t="s">
        <v>54</v>
      </c>
      <c r="F167" s="336">
        <f aca="true" t="shared" si="4" ref="F167:F172">G167+I167+K167+L167+O167+H167+J167+M167+N167+P167+Q167+R167+S167</f>
        <v>45</v>
      </c>
      <c r="G167" s="526"/>
      <c r="H167" s="151"/>
      <c r="I167" s="122"/>
      <c r="J167" s="122"/>
      <c r="K167" s="48"/>
      <c r="L167" s="130"/>
      <c r="M167" s="130"/>
      <c r="N167" s="48"/>
      <c r="O167" s="48"/>
      <c r="P167" s="327">
        <v>45</v>
      </c>
      <c r="Q167" s="328"/>
      <c r="R167" s="47"/>
      <c r="S167" s="46"/>
      <c r="T167" s="386"/>
      <c r="U167"/>
      <c r="V167"/>
    </row>
    <row r="168" spans="1:22" ht="12.75">
      <c r="A168" s="146">
        <v>161</v>
      </c>
      <c r="B168" s="303" t="s">
        <v>332</v>
      </c>
      <c r="C168" s="137">
        <v>121759</v>
      </c>
      <c r="D168" s="192" t="s">
        <v>41</v>
      </c>
      <c r="E168" s="391" t="s">
        <v>64</v>
      </c>
      <c r="F168" s="336">
        <f t="shared" si="4"/>
        <v>45</v>
      </c>
      <c r="G168" s="529"/>
      <c r="H168" s="48"/>
      <c r="I168" s="123"/>
      <c r="J168" s="91"/>
      <c r="K168" s="48"/>
      <c r="L168" s="130"/>
      <c r="M168" s="164">
        <v>45</v>
      </c>
      <c r="N168" s="48"/>
      <c r="O168" s="37"/>
      <c r="P168" s="326"/>
      <c r="Q168" s="328"/>
      <c r="R168" s="47"/>
      <c r="S168" s="46"/>
      <c r="T168" s="386"/>
      <c r="U168"/>
      <c r="V168"/>
    </row>
    <row r="169" spans="1:22" ht="12.75">
      <c r="A169" s="146">
        <v>162</v>
      </c>
      <c r="B169" s="301" t="s">
        <v>192</v>
      </c>
      <c r="C169" s="191">
        <v>53968</v>
      </c>
      <c r="D169" s="192" t="s">
        <v>6</v>
      </c>
      <c r="E169" s="391" t="s">
        <v>64</v>
      </c>
      <c r="F169" s="336">
        <f t="shared" si="4"/>
        <v>45</v>
      </c>
      <c r="G169" s="529"/>
      <c r="H169" s="48"/>
      <c r="I169" s="123"/>
      <c r="J169" s="123"/>
      <c r="K169" s="48"/>
      <c r="L169" s="130"/>
      <c r="M169" s="130"/>
      <c r="N169" s="37">
        <v>45</v>
      </c>
      <c r="O169" s="48"/>
      <c r="P169" s="326"/>
      <c r="Q169" s="328"/>
      <c r="R169" s="47"/>
      <c r="S169" s="46"/>
      <c r="T169" s="386"/>
      <c r="U169"/>
      <c r="V169"/>
    </row>
    <row r="170" spans="1:22" ht="12.75">
      <c r="A170" s="146">
        <v>163</v>
      </c>
      <c r="B170" s="272" t="s">
        <v>270</v>
      </c>
      <c r="C170" s="255">
        <v>159459</v>
      </c>
      <c r="D170" s="262" t="s">
        <v>78</v>
      </c>
      <c r="E170" s="102" t="s">
        <v>54</v>
      </c>
      <c r="F170" s="336">
        <f t="shared" si="4"/>
        <v>44</v>
      </c>
      <c r="G170" s="526"/>
      <c r="H170" s="151"/>
      <c r="I170" s="122"/>
      <c r="J170" s="122"/>
      <c r="K170" s="48"/>
      <c r="L170" s="130"/>
      <c r="M170" s="130"/>
      <c r="N170" s="48"/>
      <c r="O170" s="48"/>
      <c r="P170" s="327">
        <v>44</v>
      </c>
      <c r="Q170" s="328"/>
      <c r="R170" s="47"/>
      <c r="S170" s="46"/>
      <c r="T170" s="386"/>
      <c r="U170"/>
      <c r="V170"/>
    </row>
    <row r="171" spans="1:22" ht="12.75">
      <c r="A171" s="146">
        <v>164</v>
      </c>
      <c r="B171" s="149" t="s">
        <v>242</v>
      </c>
      <c r="C171" s="169">
        <v>10390</v>
      </c>
      <c r="D171" s="215" t="s">
        <v>3</v>
      </c>
      <c r="E171" s="392" t="s">
        <v>54</v>
      </c>
      <c r="F171" s="336">
        <f t="shared" si="4"/>
        <v>44</v>
      </c>
      <c r="G171" s="526"/>
      <c r="H171" s="176">
        <v>44</v>
      </c>
      <c r="I171" s="122"/>
      <c r="J171" s="122"/>
      <c r="K171" s="48"/>
      <c r="L171" s="130"/>
      <c r="M171" s="130"/>
      <c r="N171" s="48"/>
      <c r="O171" s="48"/>
      <c r="P171" s="326"/>
      <c r="Q171" s="328"/>
      <c r="R171" s="47"/>
      <c r="S171" s="46"/>
      <c r="T171" s="386"/>
      <c r="U171"/>
      <c r="V171"/>
    </row>
    <row r="172" spans="1:22" ht="12.75">
      <c r="A172" s="146">
        <v>165</v>
      </c>
      <c r="B172" s="303" t="s">
        <v>219</v>
      </c>
      <c r="C172" s="137">
        <v>101034</v>
      </c>
      <c r="D172" s="192" t="s">
        <v>2</v>
      </c>
      <c r="E172" s="391" t="s">
        <v>54</v>
      </c>
      <c r="F172" s="336">
        <f t="shared" si="4"/>
        <v>43</v>
      </c>
      <c r="G172" s="529"/>
      <c r="H172" s="48"/>
      <c r="I172" s="123"/>
      <c r="J172" s="91"/>
      <c r="K172" s="48"/>
      <c r="L172" s="130"/>
      <c r="M172" s="130"/>
      <c r="N172" s="48"/>
      <c r="O172" s="37">
        <v>43</v>
      </c>
      <c r="P172" s="326"/>
      <c r="Q172" s="328"/>
      <c r="R172" s="47"/>
      <c r="S172" s="46"/>
      <c r="T172" s="386"/>
      <c r="U172"/>
      <c r="V172"/>
    </row>
    <row r="173" spans="1:22" ht="12.75">
      <c r="A173" s="146">
        <v>166</v>
      </c>
      <c r="B173" s="469" t="s">
        <v>399</v>
      </c>
      <c r="C173" s="475">
        <v>90968</v>
      </c>
      <c r="D173" s="468" t="s">
        <v>34</v>
      </c>
      <c r="E173" s="571" t="s">
        <v>64</v>
      </c>
      <c r="F173" s="336">
        <f>G173+I173+K173+L173+O173+H173+J173+M173+N173+P173+Q173+R173+S173+T173</f>
        <v>43</v>
      </c>
      <c r="G173" s="529"/>
      <c r="H173" s="48"/>
      <c r="I173" s="123"/>
      <c r="J173" s="91"/>
      <c r="K173" s="48"/>
      <c r="L173" s="130"/>
      <c r="M173" s="130"/>
      <c r="N173" s="48"/>
      <c r="O173" s="37"/>
      <c r="P173" s="326"/>
      <c r="Q173" s="328"/>
      <c r="R173" s="47"/>
      <c r="S173" s="46"/>
      <c r="T173" s="386">
        <v>43</v>
      </c>
      <c r="U173"/>
      <c r="V173"/>
    </row>
    <row r="174" spans="1:22" ht="12.75">
      <c r="A174" s="146">
        <v>167</v>
      </c>
      <c r="B174" s="213" t="s">
        <v>251</v>
      </c>
      <c r="C174" s="214">
        <v>135322</v>
      </c>
      <c r="D174" s="215" t="s">
        <v>3</v>
      </c>
      <c r="E174" s="392" t="s">
        <v>64</v>
      </c>
      <c r="F174" s="336">
        <f aca="true" t="shared" si="5" ref="F174:F179">G174+I174+K174+L174+O174+H174+J174+M174+N174+P174+Q174+R174+S174</f>
        <v>42</v>
      </c>
      <c r="G174" s="526"/>
      <c r="H174" s="176">
        <v>42</v>
      </c>
      <c r="I174" s="122"/>
      <c r="J174" s="122"/>
      <c r="K174" s="48"/>
      <c r="L174" s="130"/>
      <c r="M174" s="130"/>
      <c r="N174" s="48"/>
      <c r="O174" s="48"/>
      <c r="P174" s="326"/>
      <c r="Q174" s="328"/>
      <c r="R174" s="47"/>
      <c r="S174" s="46"/>
      <c r="T174" s="386"/>
      <c r="U174"/>
      <c r="V174"/>
    </row>
    <row r="175" spans="1:22" ht="12.75">
      <c r="A175" s="146">
        <v>168</v>
      </c>
      <c r="B175" s="303" t="s">
        <v>349</v>
      </c>
      <c r="C175" s="137">
        <v>16104</v>
      </c>
      <c r="D175" s="192" t="s">
        <v>41</v>
      </c>
      <c r="E175" s="391" t="s">
        <v>64</v>
      </c>
      <c r="F175" s="336">
        <f t="shared" si="5"/>
        <v>42</v>
      </c>
      <c r="G175" s="529"/>
      <c r="H175" s="48"/>
      <c r="I175" s="123"/>
      <c r="J175" s="91"/>
      <c r="K175" s="48"/>
      <c r="L175" s="130"/>
      <c r="M175" s="164">
        <v>42</v>
      </c>
      <c r="N175" s="48"/>
      <c r="O175" s="37"/>
      <c r="P175" s="326"/>
      <c r="Q175" s="328"/>
      <c r="R175" s="47"/>
      <c r="S175" s="46"/>
      <c r="T175" s="386"/>
      <c r="U175"/>
      <c r="V175"/>
    </row>
    <row r="176" spans="1:22" ht="12.75">
      <c r="A176" s="146">
        <v>169</v>
      </c>
      <c r="B176" s="301" t="s">
        <v>182</v>
      </c>
      <c r="C176" s="191">
        <v>132545</v>
      </c>
      <c r="D176" s="192" t="s">
        <v>6</v>
      </c>
      <c r="E176" s="391" t="s">
        <v>54</v>
      </c>
      <c r="F176" s="336">
        <f t="shared" si="5"/>
        <v>41</v>
      </c>
      <c r="G176" s="529"/>
      <c r="H176" s="48"/>
      <c r="I176" s="123"/>
      <c r="J176" s="123"/>
      <c r="K176" s="48"/>
      <c r="L176" s="130"/>
      <c r="M176" s="130"/>
      <c r="N176" s="37">
        <v>41</v>
      </c>
      <c r="O176" s="48"/>
      <c r="P176" s="326"/>
      <c r="Q176" s="328"/>
      <c r="R176" s="47"/>
      <c r="S176" s="46"/>
      <c r="T176" s="386"/>
      <c r="U176"/>
      <c r="V176"/>
    </row>
    <row r="177" spans="1:22" ht="12.75">
      <c r="A177" s="146">
        <v>170</v>
      </c>
      <c r="B177" s="272" t="s">
        <v>263</v>
      </c>
      <c r="C177" s="255">
        <v>123333</v>
      </c>
      <c r="D177" s="262" t="s">
        <v>262</v>
      </c>
      <c r="E177" s="102" t="s">
        <v>54</v>
      </c>
      <c r="F177" s="336">
        <f t="shared" si="5"/>
        <v>41</v>
      </c>
      <c r="G177" s="526"/>
      <c r="H177" s="151"/>
      <c r="I177" s="122"/>
      <c r="J177" s="122"/>
      <c r="K177" s="48"/>
      <c r="L177" s="130"/>
      <c r="M177" s="130"/>
      <c r="N177" s="48"/>
      <c r="O177" s="48"/>
      <c r="P177" s="327">
        <v>41</v>
      </c>
      <c r="Q177" s="328"/>
      <c r="R177" s="47"/>
      <c r="S177" s="46"/>
      <c r="T177" s="386"/>
      <c r="U177"/>
      <c r="V177"/>
    </row>
    <row r="178" spans="1:22" ht="12.75">
      <c r="A178" s="146">
        <v>171</v>
      </c>
      <c r="B178" s="213" t="s">
        <v>282</v>
      </c>
      <c r="C178" s="214">
        <v>112469</v>
      </c>
      <c r="D178" s="217" t="s">
        <v>3</v>
      </c>
      <c r="E178" s="190" t="s">
        <v>54</v>
      </c>
      <c r="F178" s="336">
        <f t="shared" si="5"/>
        <v>41</v>
      </c>
      <c r="G178" s="526"/>
      <c r="H178" s="151"/>
      <c r="I178" s="122"/>
      <c r="J178" s="116">
        <v>41</v>
      </c>
      <c r="K178" s="48"/>
      <c r="L178" s="130"/>
      <c r="M178" s="130"/>
      <c r="N178" s="48"/>
      <c r="O178" s="48"/>
      <c r="P178" s="326"/>
      <c r="Q178" s="328"/>
      <c r="R178" s="47"/>
      <c r="S178" s="46"/>
      <c r="T178" s="386"/>
      <c r="U178"/>
      <c r="V178"/>
    </row>
    <row r="179" spans="1:22" ht="12.75">
      <c r="A179" s="146">
        <v>172</v>
      </c>
      <c r="B179" s="303" t="s">
        <v>224</v>
      </c>
      <c r="C179" s="137">
        <v>110238</v>
      </c>
      <c r="D179" s="192" t="s">
        <v>2</v>
      </c>
      <c r="E179" s="391" t="s">
        <v>64</v>
      </c>
      <c r="F179" s="336">
        <f t="shared" si="5"/>
        <v>41</v>
      </c>
      <c r="G179" s="529"/>
      <c r="H179" s="48"/>
      <c r="I179" s="123"/>
      <c r="J179" s="91"/>
      <c r="K179" s="48"/>
      <c r="L179" s="130"/>
      <c r="M179" s="130"/>
      <c r="N179" s="48"/>
      <c r="O179" s="37">
        <v>41</v>
      </c>
      <c r="P179" s="326"/>
      <c r="Q179" s="328"/>
      <c r="R179" s="47"/>
      <c r="S179" s="46"/>
      <c r="T179" s="386"/>
      <c r="U179"/>
      <c r="V179"/>
    </row>
    <row r="180" spans="1:22" ht="12.75">
      <c r="A180" s="146">
        <v>173</v>
      </c>
      <c r="B180" s="464" t="s">
        <v>376</v>
      </c>
      <c r="C180" s="466">
        <v>61253</v>
      </c>
      <c r="D180" s="463" t="s">
        <v>304</v>
      </c>
      <c r="E180" s="494" t="s">
        <v>64</v>
      </c>
      <c r="F180" s="336">
        <f>G180+I180+K180+L180+O180+H180+J180+M180+N180+P180+Q180+R180+S180+T180</f>
        <v>40</v>
      </c>
      <c r="G180" s="529"/>
      <c r="H180" s="48"/>
      <c r="I180" s="123"/>
      <c r="J180" s="91"/>
      <c r="K180" s="48"/>
      <c r="L180" s="130"/>
      <c r="M180" s="130"/>
      <c r="N180" s="48"/>
      <c r="O180" s="37"/>
      <c r="P180" s="326"/>
      <c r="Q180" s="328"/>
      <c r="R180" s="47"/>
      <c r="S180" s="46"/>
      <c r="T180" s="386">
        <v>40</v>
      </c>
      <c r="U180"/>
      <c r="V180"/>
    </row>
    <row r="181" spans="1:22" ht="12.75">
      <c r="A181" s="146">
        <v>174</v>
      </c>
      <c r="B181" s="340" t="s">
        <v>320</v>
      </c>
      <c r="C181" s="105">
        <v>165830</v>
      </c>
      <c r="D181" s="202" t="s">
        <v>1</v>
      </c>
      <c r="E181" s="393" t="s">
        <v>54</v>
      </c>
      <c r="F181" s="336">
        <f>G181+I181+K181+L181+O181+H181+J181+M181+N181+P181+Q181+R181+S181</f>
        <v>39.110025453098736</v>
      </c>
      <c r="G181" s="526"/>
      <c r="H181" s="151"/>
      <c r="I181" s="122"/>
      <c r="J181" s="122"/>
      <c r="K181" s="48"/>
      <c r="L181" s="130"/>
      <c r="M181" s="130"/>
      <c r="N181" s="48"/>
      <c r="O181" s="48"/>
      <c r="P181" s="326"/>
      <c r="Q181" s="328"/>
      <c r="R181" s="148">
        <v>39.110025453098736</v>
      </c>
      <c r="S181" s="46"/>
      <c r="T181" s="386"/>
      <c r="U181"/>
      <c r="V181"/>
    </row>
    <row r="182" spans="1:22" ht="12.75">
      <c r="A182" s="146">
        <v>175</v>
      </c>
      <c r="B182" s="464" t="s">
        <v>400</v>
      </c>
      <c r="C182" s="466">
        <v>20747</v>
      </c>
      <c r="D182" s="463" t="s">
        <v>401</v>
      </c>
      <c r="E182" s="494" t="s">
        <v>64</v>
      </c>
      <c r="F182" s="336">
        <f>G182+I182+K182+L182+O182+H182+J182+M182+N182+P182+Q182+R182+S182+T182</f>
        <v>34</v>
      </c>
      <c r="G182" s="526"/>
      <c r="H182" s="151"/>
      <c r="I182" s="122"/>
      <c r="J182" s="122"/>
      <c r="K182" s="48"/>
      <c r="L182" s="130"/>
      <c r="M182" s="130"/>
      <c r="N182" s="48"/>
      <c r="O182" s="48"/>
      <c r="P182" s="326"/>
      <c r="Q182" s="328"/>
      <c r="R182" s="47"/>
      <c r="S182" s="46"/>
      <c r="T182" s="386">
        <v>34</v>
      </c>
      <c r="U182"/>
      <c r="V182"/>
    </row>
    <row r="183" spans="1:22" ht="12.75">
      <c r="A183" s="146">
        <v>176</v>
      </c>
      <c r="B183" s="303" t="s">
        <v>215</v>
      </c>
      <c r="C183" s="137">
        <v>163849</v>
      </c>
      <c r="D183" s="192" t="s">
        <v>2</v>
      </c>
      <c r="E183" s="391" t="s">
        <v>54</v>
      </c>
      <c r="F183" s="336">
        <f aca="true" t="shared" si="6" ref="F183:F190">G183+I183+K183+L183+O183+H183+J183+M183+N183+P183+Q183+R183+S183</f>
        <v>32</v>
      </c>
      <c r="G183" s="529"/>
      <c r="H183" s="48"/>
      <c r="I183" s="123"/>
      <c r="J183" s="91"/>
      <c r="K183" s="48"/>
      <c r="L183" s="130"/>
      <c r="M183" s="130"/>
      <c r="N183" s="48"/>
      <c r="O183" s="37">
        <v>32</v>
      </c>
      <c r="P183" s="326"/>
      <c r="Q183" s="328"/>
      <c r="R183" s="47"/>
      <c r="S183" s="46"/>
      <c r="T183" s="386"/>
      <c r="U183"/>
      <c r="V183"/>
    </row>
    <row r="184" spans="1:22" ht="12.75">
      <c r="A184" s="146">
        <v>177</v>
      </c>
      <c r="B184" s="272" t="s">
        <v>269</v>
      </c>
      <c r="C184" s="255">
        <v>138733</v>
      </c>
      <c r="D184" s="262" t="s">
        <v>78</v>
      </c>
      <c r="E184" s="102" t="s">
        <v>54</v>
      </c>
      <c r="F184" s="336">
        <f t="shared" si="6"/>
        <v>30</v>
      </c>
      <c r="G184" s="526"/>
      <c r="H184" s="151"/>
      <c r="I184" s="122"/>
      <c r="J184" s="122"/>
      <c r="K184" s="48"/>
      <c r="L184" s="130"/>
      <c r="M184" s="130"/>
      <c r="N184" s="48"/>
      <c r="O184" s="48"/>
      <c r="P184" s="327">
        <v>30</v>
      </c>
      <c r="Q184" s="328"/>
      <c r="R184" s="47"/>
      <c r="S184" s="46"/>
      <c r="T184" s="386"/>
      <c r="U184"/>
      <c r="V184"/>
    </row>
    <row r="185" spans="1:22" ht="12.75">
      <c r="A185" s="146">
        <v>178</v>
      </c>
      <c r="B185" s="303" t="s">
        <v>331</v>
      </c>
      <c r="C185" s="137">
        <v>92393</v>
      </c>
      <c r="D185" s="192" t="s">
        <v>41</v>
      </c>
      <c r="E185" s="391" t="s">
        <v>54</v>
      </c>
      <c r="F185" s="336">
        <f t="shared" si="6"/>
        <v>24</v>
      </c>
      <c r="G185" s="529"/>
      <c r="H185" s="48"/>
      <c r="I185" s="123"/>
      <c r="J185" s="91"/>
      <c r="K185" s="48"/>
      <c r="L185" s="130"/>
      <c r="M185" s="164">
        <v>24</v>
      </c>
      <c r="N185" s="48"/>
      <c r="O185" s="37"/>
      <c r="P185" s="326"/>
      <c r="Q185" s="328"/>
      <c r="R185" s="47"/>
      <c r="S185" s="46"/>
      <c r="T185" s="386"/>
      <c r="U185"/>
      <c r="V185"/>
    </row>
    <row r="186" spans="1:22" ht="12.75">
      <c r="A186" s="146">
        <v>179</v>
      </c>
      <c r="B186" s="303" t="s">
        <v>152</v>
      </c>
      <c r="C186" s="137">
        <v>163676</v>
      </c>
      <c r="D186" s="192" t="s">
        <v>50</v>
      </c>
      <c r="E186" s="391"/>
      <c r="F186" s="336">
        <f t="shared" si="6"/>
        <v>19</v>
      </c>
      <c r="G186" s="528"/>
      <c r="H186" s="48"/>
      <c r="I186" s="91"/>
      <c r="J186" s="124"/>
      <c r="K186" s="82"/>
      <c r="L186" s="130">
        <v>19</v>
      </c>
      <c r="M186" s="131"/>
      <c r="N186" s="82"/>
      <c r="O186" s="47"/>
      <c r="P186" s="326"/>
      <c r="Q186" s="328"/>
      <c r="R186" s="47"/>
      <c r="S186" s="46"/>
      <c r="T186" s="386"/>
      <c r="U186"/>
      <c r="V186"/>
    </row>
    <row r="187" spans="1:22" ht="12.75">
      <c r="A187" s="146">
        <v>180</v>
      </c>
      <c r="B187" s="303" t="s">
        <v>212</v>
      </c>
      <c r="C187" s="137">
        <v>81513</v>
      </c>
      <c r="D187" s="192" t="s">
        <v>2</v>
      </c>
      <c r="E187" s="391" t="s">
        <v>64</v>
      </c>
      <c r="F187" s="336">
        <f t="shared" si="6"/>
        <v>19</v>
      </c>
      <c r="G187" s="529"/>
      <c r="H187" s="48"/>
      <c r="I187" s="123"/>
      <c r="J187" s="91"/>
      <c r="K187" s="48"/>
      <c r="L187" s="130"/>
      <c r="M187" s="130"/>
      <c r="N187" s="48"/>
      <c r="O187" s="37">
        <v>19</v>
      </c>
      <c r="P187" s="326"/>
      <c r="Q187" s="328"/>
      <c r="R187" s="47"/>
      <c r="S187" s="46"/>
      <c r="T187" s="386"/>
      <c r="U187"/>
      <c r="V187"/>
    </row>
    <row r="188" spans="1:22" ht="12.75">
      <c r="A188" s="146">
        <v>181</v>
      </c>
      <c r="B188" s="303" t="s">
        <v>233</v>
      </c>
      <c r="C188" s="137">
        <v>163852</v>
      </c>
      <c r="D188" s="192" t="s">
        <v>2</v>
      </c>
      <c r="E188" s="391" t="s">
        <v>64</v>
      </c>
      <c r="F188" s="336">
        <f t="shared" si="6"/>
        <v>16</v>
      </c>
      <c r="G188" s="529"/>
      <c r="H188" s="48"/>
      <c r="I188" s="123"/>
      <c r="J188" s="91"/>
      <c r="K188" s="48"/>
      <c r="L188" s="130"/>
      <c r="M188" s="130"/>
      <c r="N188" s="48"/>
      <c r="O188" s="37">
        <v>16</v>
      </c>
      <c r="P188" s="326"/>
      <c r="Q188" s="328"/>
      <c r="R188" s="47"/>
      <c r="S188" s="46"/>
      <c r="T188" s="386"/>
      <c r="U188"/>
      <c r="V188"/>
    </row>
    <row r="189" spans="1:22" ht="12.75">
      <c r="A189" s="146">
        <v>182</v>
      </c>
      <c r="B189" s="340" t="s">
        <v>307</v>
      </c>
      <c r="C189" s="105">
        <v>119350</v>
      </c>
      <c r="D189" s="202" t="s">
        <v>1</v>
      </c>
      <c r="E189" s="393" t="s">
        <v>64</v>
      </c>
      <c r="F189" s="336">
        <f t="shared" si="6"/>
        <v>8</v>
      </c>
      <c r="G189" s="526"/>
      <c r="H189" s="151"/>
      <c r="I189" s="122"/>
      <c r="J189" s="122"/>
      <c r="K189" s="48"/>
      <c r="L189" s="130"/>
      <c r="M189" s="130"/>
      <c r="N189" s="48"/>
      <c r="O189" s="48"/>
      <c r="P189" s="326"/>
      <c r="Q189" s="327">
        <v>8</v>
      </c>
      <c r="R189" s="47"/>
      <c r="S189" s="46"/>
      <c r="T189" s="386"/>
      <c r="U189"/>
      <c r="V189"/>
    </row>
    <row r="190" spans="1:22" ht="12.75">
      <c r="A190" s="146">
        <v>183</v>
      </c>
      <c r="B190" s="303" t="s">
        <v>217</v>
      </c>
      <c r="C190" s="137">
        <v>75356</v>
      </c>
      <c r="D190" s="192" t="s">
        <v>9</v>
      </c>
      <c r="E190" s="391" t="s">
        <v>64</v>
      </c>
      <c r="F190" s="336">
        <f t="shared" si="6"/>
        <v>0</v>
      </c>
      <c r="G190" s="529"/>
      <c r="H190" s="48"/>
      <c r="I190" s="123"/>
      <c r="J190" s="91"/>
      <c r="K190" s="48"/>
      <c r="L190" s="130"/>
      <c r="M190" s="130"/>
      <c r="N190" s="48"/>
      <c r="O190" s="37">
        <v>0</v>
      </c>
      <c r="P190" s="326"/>
      <c r="Q190" s="328"/>
      <c r="R190" s="47"/>
      <c r="S190" s="46"/>
      <c r="T190" s="386"/>
      <c r="U190"/>
      <c r="V190"/>
    </row>
    <row r="191" spans="1:22" ht="12.75">
      <c r="A191" s="146">
        <v>184</v>
      </c>
      <c r="B191" s="303" t="s">
        <v>48</v>
      </c>
      <c r="C191" s="137">
        <v>27177</v>
      </c>
      <c r="D191" s="192" t="s">
        <v>46</v>
      </c>
      <c r="E191" s="391" t="s">
        <v>64</v>
      </c>
      <c r="F191" s="336">
        <f>G191+I191+K191+L191+O191+H191+J191+M191+N191+P191+Q191+R191+S191+T191</f>
        <v>0</v>
      </c>
      <c r="G191" s="529"/>
      <c r="H191" s="48"/>
      <c r="I191" s="123"/>
      <c r="J191" s="91"/>
      <c r="K191" s="48"/>
      <c r="L191" s="130"/>
      <c r="M191" s="130"/>
      <c r="N191" s="48"/>
      <c r="O191" s="37">
        <v>0</v>
      </c>
      <c r="P191" s="326"/>
      <c r="Q191" s="328"/>
      <c r="R191" s="47"/>
      <c r="S191" s="46"/>
      <c r="T191" s="386"/>
      <c r="U191"/>
      <c r="V191"/>
    </row>
    <row r="192" spans="1:22" ht="12.75">
      <c r="A192" s="146"/>
      <c r="B192" s="277"/>
      <c r="C192" s="105"/>
      <c r="D192" s="202"/>
      <c r="E192" s="393"/>
      <c r="F192" s="336"/>
      <c r="G192" s="526"/>
      <c r="H192" s="151"/>
      <c r="I192" s="122"/>
      <c r="J192" s="122"/>
      <c r="K192" s="48"/>
      <c r="L192" s="130"/>
      <c r="M192" s="130"/>
      <c r="N192" s="48"/>
      <c r="O192" s="48"/>
      <c r="P192" s="326"/>
      <c r="Q192" s="328"/>
      <c r="R192" s="47"/>
      <c r="S192" s="46"/>
      <c r="T192" s="386"/>
      <c r="U192"/>
      <c r="V192"/>
    </row>
    <row r="193" spans="1:22" ht="13.5" thickBot="1">
      <c r="A193" s="275"/>
      <c r="B193" s="278"/>
      <c r="C193" s="200"/>
      <c r="D193" s="203"/>
      <c r="E193" s="394"/>
      <c r="F193" s="337"/>
      <c r="G193" s="533"/>
      <c r="H193" s="150"/>
      <c r="I193" s="129"/>
      <c r="J193" s="129"/>
      <c r="K193" s="86"/>
      <c r="L193" s="134"/>
      <c r="M193" s="134"/>
      <c r="N193" s="86"/>
      <c r="O193" s="86"/>
      <c r="P193" s="331"/>
      <c r="Q193" s="339"/>
      <c r="R193" s="100"/>
      <c r="S193" s="89"/>
      <c r="T193" s="121"/>
      <c r="U193"/>
      <c r="V193"/>
    </row>
    <row r="194" spans="6:15" ht="12.75">
      <c r="F194" s="41"/>
      <c r="G194" s="41"/>
      <c r="H194" s="77"/>
      <c r="I194" s="35"/>
      <c r="J194" s="51"/>
      <c r="K194" s="18"/>
      <c r="L194" s="36"/>
      <c r="M194" s="67"/>
      <c r="N194" s="14"/>
      <c r="O194" s="14"/>
    </row>
    <row r="195" spans="6:15" ht="12.75">
      <c r="F195" s="41"/>
      <c r="G195" s="41"/>
      <c r="H195" s="77"/>
      <c r="I195" s="35"/>
      <c r="J195" s="51"/>
      <c r="K195" s="18"/>
      <c r="L195" s="36"/>
      <c r="M195" s="67"/>
      <c r="N195" s="14"/>
      <c r="O195" s="14"/>
    </row>
    <row r="196" spans="2:14" ht="12.75">
      <c r="B196" s="75"/>
      <c r="C196" s="76"/>
      <c r="D196" s="177"/>
      <c r="E196" s="177"/>
      <c r="F196" s="38"/>
      <c r="G196" s="41"/>
      <c r="H196" s="41"/>
      <c r="I196" s="21"/>
      <c r="J196" s="21"/>
      <c r="K196" s="35"/>
      <c r="L196" s="5"/>
      <c r="M196" s="28" t="s">
        <v>55</v>
      </c>
      <c r="N196" s="78"/>
    </row>
    <row r="197" spans="2:14" ht="12.75">
      <c r="B197" s="4"/>
      <c r="C197" s="76"/>
      <c r="D197" s="177"/>
      <c r="E197" s="177"/>
      <c r="F197" s="38"/>
      <c r="G197" s="41"/>
      <c r="H197" s="41"/>
      <c r="I197" s="21"/>
      <c r="J197" s="21"/>
      <c r="K197" s="35"/>
      <c r="L197" s="5"/>
      <c r="M197" s="28" t="s">
        <v>56</v>
      </c>
      <c r="N197" s="78"/>
    </row>
    <row r="198" spans="2:14" ht="12.75">
      <c r="B198" s="4"/>
      <c r="C198" s="76"/>
      <c r="D198" s="177"/>
      <c r="E198" s="177"/>
      <c r="F198" s="38"/>
      <c r="G198" s="41"/>
      <c r="H198" s="41"/>
      <c r="I198" s="21"/>
      <c r="J198" s="21"/>
      <c r="K198" s="35"/>
      <c r="L198" s="36"/>
      <c r="N198" s="5"/>
    </row>
    <row r="199" spans="2:14" ht="12.75">
      <c r="B199" s="4"/>
      <c r="C199" s="76"/>
      <c r="D199" s="177"/>
      <c r="E199" s="177"/>
      <c r="F199" s="38"/>
      <c r="G199" s="41"/>
      <c r="H199" s="41"/>
      <c r="I199" s="21"/>
      <c r="J199" s="21"/>
      <c r="K199" s="35"/>
      <c r="L199" s="36"/>
      <c r="N199" s="5"/>
    </row>
    <row r="200" spans="2:14" ht="12.75">
      <c r="B200" s="4"/>
      <c r="C200" s="76"/>
      <c r="D200" s="177"/>
      <c r="E200" s="177"/>
      <c r="F200" s="38"/>
      <c r="G200" s="41"/>
      <c r="H200" s="41"/>
      <c r="I200" s="21"/>
      <c r="J200" s="21"/>
      <c r="K200" s="35"/>
      <c r="L200" s="36"/>
      <c r="N200" s="5"/>
    </row>
    <row r="201" spans="2:14" ht="12.75">
      <c r="B201" s="4"/>
      <c r="C201" s="76"/>
      <c r="D201" s="177"/>
      <c r="E201" s="177"/>
      <c r="F201" s="38"/>
      <c r="G201" s="41"/>
      <c r="H201" s="41"/>
      <c r="I201" s="21"/>
      <c r="J201" s="21"/>
      <c r="K201" s="35"/>
      <c r="L201" s="36"/>
      <c r="N201" s="5"/>
    </row>
    <row r="245" spans="1:20" s="20" customFormat="1" ht="12.75">
      <c r="A245" s="49"/>
      <c r="B245" s="49"/>
      <c r="C245" s="65"/>
      <c r="D245" s="178"/>
      <c r="E245" s="178"/>
      <c r="F245" s="49"/>
      <c r="G245" s="72"/>
      <c r="H245" s="72"/>
      <c r="I245" s="72"/>
      <c r="J245" s="70"/>
      <c r="K245" s="71"/>
      <c r="L245" s="71"/>
      <c r="M245" s="62"/>
      <c r="N245" s="62"/>
      <c r="O245" s="68"/>
      <c r="P245" s="68"/>
      <c r="Q245" s="62"/>
      <c r="R245" s="62"/>
      <c r="S245" s="71"/>
      <c r="T245" s="145"/>
    </row>
    <row r="246" spans="1:20" s="20" customFormat="1" ht="12.75">
      <c r="A246" s="49"/>
      <c r="B246" s="49"/>
      <c r="C246" s="65"/>
      <c r="D246" s="178"/>
      <c r="E246" s="178"/>
      <c r="F246" s="49"/>
      <c r="G246" s="72"/>
      <c r="H246" s="72"/>
      <c r="I246" s="72"/>
      <c r="J246" s="70"/>
      <c r="K246" s="71"/>
      <c r="L246" s="71"/>
      <c r="M246" s="62"/>
      <c r="N246" s="62"/>
      <c r="O246" s="68"/>
      <c r="P246" s="68"/>
      <c r="Q246" s="62"/>
      <c r="R246" s="62"/>
      <c r="S246" s="71"/>
      <c r="T246" s="145"/>
    </row>
    <row r="247" spans="1:20" s="20" customFormat="1" ht="12.75">
      <c r="A247" s="49"/>
      <c r="B247" s="49"/>
      <c r="C247" s="65"/>
      <c r="D247" s="178"/>
      <c r="E247" s="178"/>
      <c r="F247" s="49"/>
      <c r="G247" s="72"/>
      <c r="H247" s="72"/>
      <c r="I247" s="72"/>
      <c r="J247" s="70"/>
      <c r="K247" s="71"/>
      <c r="L247" s="71"/>
      <c r="M247" s="62"/>
      <c r="N247" s="62"/>
      <c r="O247" s="68"/>
      <c r="P247" s="68"/>
      <c r="Q247" s="62"/>
      <c r="R247" s="62"/>
      <c r="S247" s="71"/>
      <c r="T247" s="145"/>
    </row>
    <row r="248" spans="1:20" s="20" customFormat="1" ht="12.75">
      <c r="A248" s="49"/>
      <c r="B248" s="49"/>
      <c r="C248" s="65"/>
      <c r="D248" s="178"/>
      <c r="E248" s="178"/>
      <c r="F248" s="49"/>
      <c r="G248" s="72"/>
      <c r="H248" s="72"/>
      <c r="I248" s="72"/>
      <c r="J248" s="70"/>
      <c r="K248" s="71"/>
      <c r="L248" s="71"/>
      <c r="M248" s="62"/>
      <c r="N248" s="62"/>
      <c r="O248" s="68"/>
      <c r="P248" s="68"/>
      <c r="Q248" s="62"/>
      <c r="R248" s="62"/>
      <c r="S248" s="71"/>
      <c r="T248" s="145"/>
    </row>
    <row r="249" spans="1:20" s="20" customFormat="1" ht="12.75">
      <c r="A249" s="49"/>
      <c r="B249" s="49"/>
      <c r="C249" s="65"/>
      <c r="D249" s="178"/>
      <c r="E249" s="178"/>
      <c r="F249" s="49"/>
      <c r="G249" s="72"/>
      <c r="H249" s="72"/>
      <c r="I249" s="72"/>
      <c r="J249" s="70"/>
      <c r="K249" s="71"/>
      <c r="L249" s="71"/>
      <c r="M249" s="62"/>
      <c r="N249" s="62"/>
      <c r="O249" s="68"/>
      <c r="P249" s="68"/>
      <c r="Q249" s="62"/>
      <c r="R249" s="62"/>
      <c r="S249" s="71"/>
      <c r="T249" s="145"/>
    </row>
    <row r="250" spans="1:20" s="20" customFormat="1" ht="12.75">
      <c r="A250" s="49"/>
      <c r="B250" s="49"/>
      <c r="C250" s="65"/>
      <c r="D250" s="178"/>
      <c r="E250" s="178"/>
      <c r="F250" s="49"/>
      <c r="G250" s="72"/>
      <c r="H250" s="72"/>
      <c r="I250" s="72"/>
      <c r="J250" s="70"/>
      <c r="K250" s="71"/>
      <c r="L250" s="71"/>
      <c r="M250" s="62"/>
      <c r="N250" s="62"/>
      <c r="O250" s="68"/>
      <c r="P250" s="68"/>
      <c r="Q250" s="62"/>
      <c r="R250" s="62"/>
      <c r="S250" s="71"/>
      <c r="T250" s="145"/>
    </row>
    <row r="251" spans="1:20" s="20" customFormat="1" ht="12.75">
      <c r="A251" s="49"/>
      <c r="B251" s="49"/>
      <c r="C251" s="65"/>
      <c r="D251" s="178"/>
      <c r="E251" s="178"/>
      <c r="F251" s="49"/>
      <c r="G251" s="72"/>
      <c r="H251" s="72"/>
      <c r="I251" s="72"/>
      <c r="J251" s="70"/>
      <c r="K251" s="71"/>
      <c r="L251" s="71"/>
      <c r="M251" s="62"/>
      <c r="N251" s="62"/>
      <c r="O251" s="68"/>
      <c r="P251" s="68"/>
      <c r="Q251" s="62"/>
      <c r="R251" s="62"/>
      <c r="S251" s="71"/>
      <c r="T251" s="145"/>
    </row>
    <row r="252" spans="1:20" s="20" customFormat="1" ht="12.75">
      <c r="A252" s="49"/>
      <c r="B252" s="49"/>
      <c r="C252" s="65"/>
      <c r="D252" s="178"/>
      <c r="E252" s="178"/>
      <c r="F252" s="49"/>
      <c r="G252" s="72"/>
      <c r="H252" s="72"/>
      <c r="I252" s="72"/>
      <c r="J252" s="70"/>
      <c r="K252" s="71"/>
      <c r="L252" s="71"/>
      <c r="M252" s="62"/>
      <c r="N252" s="62"/>
      <c r="O252" s="68"/>
      <c r="P252" s="68"/>
      <c r="Q252" s="62"/>
      <c r="R252" s="62"/>
      <c r="S252" s="71"/>
      <c r="T252" s="145"/>
    </row>
    <row r="253" spans="1:20" s="20" customFormat="1" ht="12.75">
      <c r="A253" s="49"/>
      <c r="B253" s="49"/>
      <c r="C253" s="65"/>
      <c r="D253" s="178"/>
      <c r="E253" s="178"/>
      <c r="F253" s="49"/>
      <c r="G253" s="72"/>
      <c r="H253" s="72"/>
      <c r="I253" s="72"/>
      <c r="J253" s="70"/>
      <c r="K253" s="71"/>
      <c r="L253" s="71"/>
      <c r="M253" s="62"/>
      <c r="N253" s="62"/>
      <c r="O253" s="68"/>
      <c r="P253" s="68"/>
      <c r="Q253" s="62"/>
      <c r="R253" s="62"/>
      <c r="S253" s="71"/>
      <c r="T253" s="145"/>
    </row>
    <row r="254" spans="1:20" s="20" customFormat="1" ht="12.75">
      <c r="A254" s="49"/>
      <c r="B254" s="49"/>
      <c r="C254" s="65"/>
      <c r="D254" s="178"/>
      <c r="E254" s="178"/>
      <c r="F254" s="49"/>
      <c r="G254" s="72"/>
      <c r="H254" s="72"/>
      <c r="I254" s="72"/>
      <c r="J254" s="70"/>
      <c r="K254" s="71"/>
      <c r="L254" s="71"/>
      <c r="M254" s="62"/>
      <c r="N254" s="62"/>
      <c r="O254" s="68"/>
      <c r="P254" s="68"/>
      <c r="Q254" s="62"/>
      <c r="R254" s="62"/>
      <c r="S254" s="71"/>
      <c r="T254" s="145"/>
    </row>
    <row r="255" spans="1:20" s="20" customFormat="1" ht="12.75">
      <c r="A255" s="49"/>
      <c r="B255" s="49"/>
      <c r="C255" s="65"/>
      <c r="D255" s="178"/>
      <c r="E255" s="178"/>
      <c r="F255" s="49"/>
      <c r="G255" s="72"/>
      <c r="H255" s="72"/>
      <c r="I255" s="72"/>
      <c r="J255" s="70"/>
      <c r="K255" s="71"/>
      <c r="L255" s="71"/>
      <c r="M255" s="62"/>
      <c r="N255" s="62"/>
      <c r="O255" s="68"/>
      <c r="P255" s="68"/>
      <c r="Q255" s="62"/>
      <c r="R255" s="62"/>
      <c r="S255" s="71"/>
      <c r="T255" s="145"/>
    </row>
    <row r="256" spans="1:20" s="20" customFormat="1" ht="12.75">
      <c r="A256" s="49"/>
      <c r="B256" s="49"/>
      <c r="C256" s="65"/>
      <c r="D256" s="178"/>
      <c r="E256" s="178"/>
      <c r="F256" s="49"/>
      <c r="G256" s="72"/>
      <c r="H256" s="72"/>
      <c r="I256" s="72"/>
      <c r="J256" s="70"/>
      <c r="K256" s="71"/>
      <c r="L256" s="71"/>
      <c r="M256" s="62"/>
      <c r="N256" s="62"/>
      <c r="O256" s="68"/>
      <c r="P256" s="68"/>
      <c r="Q256" s="62"/>
      <c r="R256" s="62"/>
      <c r="S256" s="71"/>
      <c r="T256" s="145"/>
    </row>
    <row r="257" spans="1:20" s="20" customFormat="1" ht="12.75">
      <c r="A257" s="49"/>
      <c r="B257" s="49"/>
      <c r="C257" s="65"/>
      <c r="D257" s="178"/>
      <c r="E257" s="178"/>
      <c r="F257" s="49"/>
      <c r="G257" s="72"/>
      <c r="H257" s="72"/>
      <c r="I257" s="72"/>
      <c r="J257" s="70"/>
      <c r="K257" s="71"/>
      <c r="L257" s="71"/>
      <c r="M257" s="62"/>
      <c r="N257" s="62"/>
      <c r="O257" s="68"/>
      <c r="P257" s="68"/>
      <c r="Q257" s="62"/>
      <c r="R257" s="62"/>
      <c r="S257" s="71"/>
      <c r="T257" s="145"/>
    </row>
    <row r="258" spans="1:20" s="20" customFormat="1" ht="12.75">
      <c r="A258" s="49"/>
      <c r="B258" s="49"/>
      <c r="C258" s="65"/>
      <c r="D258" s="178"/>
      <c r="E258" s="178"/>
      <c r="F258" s="49"/>
      <c r="G258" s="72"/>
      <c r="H258" s="72"/>
      <c r="I258" s="72"/>
      <c r="J258" s="70"/>
      <c r="K258" s="71"/>
      <c r="L258" s="71"/>
      <c r="M258" s="62"/>
      <c r="N258" s="62"/>
      <c r="O258" s="68"/>
      <c r="P258" s="68"/>
      <c r="Q258" s="62"/>
      <c r="R258" s="62"/>
      <c r="S258" s="71"/>
      <c r="T258" s="145"/>
    </row>
    <row r="259" spans="1:20" s="20" customFormat="1" ht="12.75">
      <c r="A259" s="49"/>
      <c r="B259" s="49"/>
      <c r="C259" s="65"/>
      <c r="D259" s="178"/>
      <c r="E259" s="178"/>
      <c r="F259" s="49"/>
      <c r="G259" s="72"/>
      <c r="H259" s="72"/>
      <c r="I259" s="72"/>
      <c r="J259" s="70"/>
      <c r="K259" s="71"/>
      <c r="L259" s="71"/>
      <c r="M259" s="62"/>
      <c r="N259" s="62"/>
      <c r="O259" s="68"/>
      <c r="P259" s="68"/>
      <c r="Q259" s="62"/>
      <c r="R259" s="62"/>
      <c r="S259" s="71"/>
      <c r="T259" s="145"/>
    </row>
    <row r="260" spans="1:20" s="20" customFormat="1" ht="12.75">
      <c r="A260" s="49"/>
      <c r="B260" s="49"/>
      <c r="C260" s="65"/>
      <c r="D260" s="178"/>
      <c r="E260" s="178"/>
      <c r="F260" s="49"/>
      <c r="G260" s="72"/>
      <c r="H260" s="72"/>
      <c r="I260" s="72"/>
      <c r="J260" s="70"/>
      <c r="K260" s="71"/>
      <c r="L260" s="71"/>
      <c r="M260" s="62"/>
      <c r="N260" s="62"/>
      <c r="O260" s="68"/>
      <c r="P260" s="68"/>
      <c r="Q260" s="62"/>
      <c r="R260" s="62"/>
      <c r="S260" s="71"/>
      <c r="T260" s="145"/>
    </row>
    <row r="261" spans="1:20" s="20" customFormat="1" ht="12.75">
      <c r="A261" s="49"/>
      <c r="B261" s="49"/>
      <c r="C261" s="65"/>
      <c r="D261" s="178"/>
      <c r="E261" s="178"/>
      <c r="F261" s="49"/>
      <c r="G261" s="72"/>
      <c r="H261" s="72"/>
      <c r="I261" s="72"/>
      <c r="J261" s="70"/>
      <c r="K261" s="71"/>
      <c r="L261" s="71"/>
      <c r="M261" s="62"/>
      <c r="N261" s="62"/>
      <c r="O261" s="68"/>
      <c r="P261" s="68"/>
      <c r="Q261" s="62"/>
      <c r="R261" s="62"/>
      <c r="S261" s="71"/>
      <c r="T261" s="145"/>
    </row>
    <row r="262" spans="1:20" s="20" customFormat="1" ht="12.75">
      <c r="A262" s="49"/>
      <c r="B262" s="49"/>
      <c r="C262" s="65"/>
      <c r="D262" s="178"/>
      <c r="E262" s="178"/>
      <c r="F262" s="49"/>
      <c r="G262" s="72"/>
      <c r="H262" s="72"/>
      <c r="I262" s="72"/>
      <c r="J262" s="70"/>
      <c r="K262" s="71"/>
      <c r="L262" s="71"/>
      <c r="M262" s="62"/>
      <c r="N262" s="62"/>
      <c r="O262" s="68"/>
      <c r="P262" s="68"/>
      <c r="Q262" s="62"/>
      <c r="R262" s="62"/>
      <c r="S262" s="71"/>
      <c r="T262" s="145"/>
    </row>
    <row r="263" spans="1:20" s="20" customFormat="1" ht="12.75">
      <c r="A263" s="49"/>
      <c r="B263" s="49"/>
      <c r="C263" s="65"/>
      <c r="D263" s="178"/>
      <c r="E263" s="178"/>
      <c r="F263" s="49"/>
      <c r="G263" s="72"/>
      <c r="H263" s="72"/>
      <c r="I263" s="72"/>
      <c r="J263" s="70"/>
      <c r="K263" s="71"/>
      <c r="L263" s="71"/>
      <c r="M263" s="62"/>
      <c r="N263" s="62"/>
      <c r="O263" s="68"/>
      <c r="P263" s="68"/>
      <c r="Q263" s="62"/>
      <c r="R263" s="62"/>
      <c r="S263" s="71"/>
      <c r="T263" s="145"/>
    </row>
    <row r="264" spans="1:20" s="20" customFormat="1" ht="12.75">
      <c r="A264" s="49"/>
      <c r="B264" s="49"/>
      <c r="C264" s="65"/>
      <c r="D264" s="178"/>
      <c r="E264" s="178"/>
      <c r="F264" s="49"/>
      <c r="G264" s="72"/>
      <c r="H264" s="72"/>
      <c r="I264" s="72"/>
      <c r="J264" s="70"/>
      <c r="K264" s="71"/>
      <c r="L264" s="71"/>
      <c r="M264" s="62"/>
      <c r="N264" s="62"/>
      <c r="O264" s="68"/>
      <c r="P264" s="68"/>
      <c r="Q264" s="62"/>
      <c r="R264" s="62"/>
      <c r="S264" s="71"/>
      <c r="T264" s="145"/>
    </row>
    <row r="265" spans="1:20" s="20" customFormat="1" ht="12.75">
      <c r="A265" s="49"/>
      <c r="B265" s="49"/>
      <c r="C265" s="65"/>
      <c r="D265" s="178"/>
      <c r="E265" s="178"/>
      <c r="F265" s="49"/>
      <c r="G265" s="72"/>
      <c r="H265" s="72"/>
      <c r="I265" s="72"/>
      <c r="J265" s="70"/>
      <c r="K265" s="71"/>
      <c r="L265" s="71"/>
      <c r="M265" s="62"/>
      <c r="N265" s="62"/>
      <c r="O265" s="68"/>
      <c r="P265" s="68"/>
      <c r="Q265" s="62"/>
      <c r="R265" s="62"/>
      <c r="S265" s="71"/>
      <c r="T265" s="145"/>
    </row>
    <row r="266" spans="1:20" s="20" customFormat="1" ht="12.75">
      <c r="A266" s="49"/>
      <c r="B266" s="49"/>
      <c r="C266" s="65"/>
      <c r="D266" s="178"/>
      <c r="E266" s="178"/>
      <c r="F266" s="49"/>
      <c r="G266" s="72"/>
      <c r="H266" s="72"/>
      <c r="I266" s="72"/>
      <c r="J266" s="70"/>
      <c r="K266" s="71"/>
      <c r="L266" s="71"/>
      <c r="M266" s="62"/>
      <c r="N266" s="62"/>
      <c r="O266" s="68"/>
      <c r="P266" s="68"/>
      <c r="Q266" s="62"/>
      <c r="R266" s="62"/>
      <c r="S266" s="71"/>
      <c r="T266" s="145"/>
    </row>
    <row r="267" spans="1:20" s="20" customFormat="1" ht="12.75">
      <c r="A267" s="49"/>
      <c r="B267" s="49"/>
      <c r="C267" s="65"/>
      <c r="D267" s="178"/>
      <c r="E267" s="178"/>
      <c r="F267" s="49"/>
      <c r="G267" s="72"/>
      <c r="H267" s="72"/>
      <c r="I267" s="72"/>
      <c r="J267" s="70"/>
      <c r="K267" s="71"/>
      <c r="L267" s="71"/>
      <c r="M267" s="62"/>
      <c r="N267" s="62"/>
      <c r="O267" s="68"/>
      <c r="P267" s="68"/>
      <c r="Q267" s="62"/>
      <c r="R267" s="62"/>
      <c r="S267" s="71"/>
      <c r="T267" s="145"/>
    </row>
    <row r="268" spans="1:20" s="20" customFormat="1" ht="12.75">
      <c r="A268" s="49"/>
      <c r="B268" s="49"/>
      <c r="C268" s="65"/>
      <c r="D268" s="178"/>
      <c r="E268" s="178"/>
      <c r="F268" s="49"/>
      <c r="G268" s="72"/>
      <c r="H268" s="72"/>
      <c r="I268" s="72"/>
      <c r="J268" s="70"/>
      <c r="K268" s="71"/>
      <c r="L268" s="71"/>
      <c r="M268" s="62"/>
      <c r="N268" s="62"/>
      <c r="O268" s="68"/>
      <c r="P268" s="68"/>
      <c r="Q268" s="62"/>
      <c r="R268" s="62"/>
      <c r="S268" s="71"/>
      <c r="T268" s="145"/>
    </row>
    <row r="269" spans="1:20" s="20" customFormat="1" ht="12.75">
      <c r="A269" s="49"/>
      <c r="B269" s="49"/>
      <c r="C269" s="65"/>
      <c r="D269" s="178"/>
      <c r="E269" s="178"/>
      <c r="F269" s="49"/>
      <c r="G269" s="72"/>
      <c r="H269" s="72"/>
      <c r="I269" s="72"/>
      <c r="J269" s="70"/>
      <c r="K269" s="71"/>
      <c r="L269" s="71"/>
      <c r="M269" s="62"/>
      <c r="N269" s="62"/>
      <c r="O269" s="68"/>
      <c r="P269" s="68"/>
      <c r="Q269" s="62"/>
      <c r="R269" s="62"/>
      <c r="S269" s="71"/>
      <c r="T269" s="145"/>
    </row>
    <row r="270" spans="1:20" s="20" customFormat="1" ht="12.75">
      <c r="A270" s="49"/>
      <c r="B270" s="49"/>
      <c r="C270" s="65"/>
      <c r="D270" s="178"/>
      <c r="E270" s="178"/>
      <c r="F270" s="49"/>
      <c r="G270" s="72"/>
      <c r="H270" s="72"/>
      <c r="I270" s="72"/>
      <c r="J270" s="70"/>
      <c r="K270" s="71"/>
      <c r="L270" s="71"/>
      <c r="M270" s="62"/>
      <c r="N270" s="62"/>
      <c r="O270" s="68"/>
      <c r="P270" s="68"/>
      <c r="Q270" s="62"/>
      <c r="R270" s="62"/>
      <c r="S270" s="71"/>
      <c r="T270" s="145"/>
    </row>
    <row r="271" spans="1:20" s="20" customFormat="1" ht="12.75">
      <c r="A271" s="49"/>
      <c r="B271" s="49"/>
      <c r="C271" s="65"/>
      <c r="D271" s="178"/>
      <c r="E271" s="178"/>
      <c r="F271" s="49"/>
      <c r="G271" s="72"/>
      <c r="H271" s="72"/>
      <c r="I271" s="72"/>
      <c r="J271" s="70"/>
      <c r="K271" s="71"/>
      <c r="L271" s="71"/>
      <c r="M271" s="62"/>
      <c r="N271" s="62"/>
      <c r="O271" s="68"/>
      <c r="P271" s="68"/>
      <c r="Q271" s="62"/>
      <c r="R271" s="62"/>
      <c r="S271" s="71"/>
      <c r="T271" s="145"/>
    </row>
    <row r="272" spans="1:20" s="20" customFormat="1" ht="12.75">
      <c r="A272" s="49"/>
      <c r="B272" s="49"/>
      <c r="C272" s="65"/>
      <c r="D272" s="178"/>
      <c r="E272" s="178"/>
      <c r="F272" s="49"/>
      <c r="G272" s="72"/>
      <c r="H272" s="72"/>
      <c r="I272" s="72"/>
      <c r="J272" s="70"/>
      <c r="K272" s="71"/>
      <c r="L272" s="71"/>
      <c r="M272" s="62"/>
      <c r="N272" s="62"/>
      <c r="O272" s="68"/>
      <c r="P272" s="68"/>
      <c r="Q272" s="62"/>
      <c r="R272" s="62"/>
      <c r="S272" s="71"/>
      <c r="T272" s="145"/>
    </row>
    <row r="273" spans="1:20" s="20" customFormat="1" ht="12.75">
      <c r="A273" s="49"/>
      <c r="B273" s="49"/>
      <c r="C273" s="65"/>
      <c r="D273" s="178"/>
      <c r="E273" s="178"/>
      <c r="F273" s="49"/>
      <c r="G273" s="72"/>
      <c r="H273" s="72"/>
      <c r="I273" s="72"/>
      <c r="J273" s="70"/>
      <c r="K273" s="71"/>
      <c r="L273" s="71"/>
      <c r="M273" s="62"/>
      <c r="N273" s="62"/>
      <c r="O273" s="68"/>
      <c r="P273" s="68"/>
      <c r="Q273" s="62"/>
      <c r="R273" s="62"/>
      <c r="S273" s="71"/>
      <c r="T273" s="145"/>
    </row>
    <row r="274" spans="1:20" s="20" customFormat="1" ht="12.75">
      <c r="A274" s="49"/>
      <c r="B274" s="49"/>
      <c r="C274" s="65"/>
      <c r="D274" s="178"/>
      <c r="E274" s="178"/>
      <c r="F274" s="49"/>
      <c r="G274" s="72"/>
      <c r="H274" s="72"/>
      <c r="I274" s="72"/>
      <c r="J274" s="70"/>
      <c r="K274" s="71"/>
      <c r="L274" s="71"/>
      <c r="M274" s="62"/>
      <c r="N274" s="62"/>
      <c r="O274" s="68"/>
      <c r="P274" s="68"/>
      <c r="Q274" s="62"/>
      <c r="R274" s="62"/>
      <c r="S274" s="71"/>
      <c r="T274" s="145"/>
    </row>
    <row r="275" spans="1:20" s="20" customFormat="1" ht="12.75">
      <c r="A275" s="49"/>
      <c r="B275" s="49"/>
      <c r="C275" s="65"/>
      <c r="D275" s="178"/>
      <c r="E275" s="178"/>
      <c r="F275" s="49"/>
      <c r="G275" s="72"/>
      <c r="H275" s="72"/>
      <c r="I275" s="72"/>
      <c r="J275" s="70"/>
      <c r="K275" s="71"/>
      <c r="L275" s="71"/>
      <c r="M275" s="62"/>
      <c r="N275" s="62"/>
      <c r="O275" s="68"/>
      <c r="P275" s="68"/>
      <c r="Q275" s="62"/>
      <c r="R275" s="62"/>
      <c r="S275" s="71"/>
      <c r="T275" s="145"/>
    </row>
    <row r="276" spans="1:20" s="20" customFormat="1" ht="12.75">
      <c r="A276" s="49"/>
      <c r="B276" s="49"/>
      <c r="C276" s="65"/>
      <c r="D276" s="178"/>
      <c r="E276" s="178"/>
      <c r="F276" s="49"/>
      <c r="G276" s="72"/>
      <c r="H276" s="72"/>
      <c r="I276" s="72"/>
      <c r="J276" s="70"/>
      <c r="K276" s="71"/>
      <c r="L276" s="71"/>
      <c r="M276" s="62"/>
      <c r="N276" s="62"/>
      <c r="O276" s="68"/>
      <c r="P276" s="68"/>
      <c r="Q276" s="62"/>
      <c r="R276" s="62"/>
      <c r="S276" s="71"/>
      <c r="T276" s="145"/>
    </row>
    <row r="277" spans="1:20" s="20" customFormat="1" ht="12.75">
      <c r="A277" s="49"/>
      <c r="B277" s="49"/>
      <c r="C277" s="65"/>
      <c r="D277" s="178"/>
      <c r="E277" s="178"/>
      <c r="F277" s="49"/>
      <c r="G277" s="72"/>
      <c r="H277" s="72"/>
      <c r="I277" s="72"/>
      <c r="J277" s="70"/>
      <c r="K277" s="71"/>
      <c r="L277" s="71"/>
      <c r="M277" s="62"/>
      <c r="N277" s="62"/>
      <c r="O277" s="68"/>
      <c r="P277" s="68"/>
      <c r="Q277" s="62"/>
      <c r="R277" s="62"/>
      <c r="S277" s="71"/>
      <c r="T277" s="145"/>
    </row>
    <row r="278" spans="1:20" s="20" customFormat="1" ht="12.75">
      <c r="A278" s="49"/>
      <c r="B278" s="49"/>
      <c r="C278" s="65"/>
      <c r="D278" s="178"/>
      <c r="E278" s="178"/>
      <c r="F278" s="49"/>
      <c r="G278" s="72"/>
      <c r="H278" s="72"/>
      <c r="I278" s="72"/>
      <c r="J278" s="70"/>
      <c r="K278" s="71"/>
      <c r="L278" s="71"/>
      <c r="M278" s="62"/>
      <c r="N278" s="62"/>
      <c r="O278" s="68"/>
      <c r="P278" s="68"/>
      <c r="Q278" s="62"/>
      <c r="R278" s="62"/>
      <c r="S278" s="71"/>
      <c r="T278" s="145"/>
    </row>
    <row r="279" spans="1:20" s="20" customFormat="1" ht="12.75">
      <c r="A279" s="49"/>
      <c r="B279" s="49"/>
      <c r="C279" s="65"/>
      <c r="D279" s="178"/>
      <c r="E279" s="178"/>
      <c r="F279" s="49"/>
      <c r="G279" s="72"/>
      <c r="H279" s="72"/>
      <c r="I279" s="72"/>
      <c r="J279" s="70"/>
      <c r="K279" s="71"/>
      <c r="L279" s="71"/>
      <c r="M279" s="62"/>
      <c r="N279" s="62"/>
      <c r="O279" s="68"/>
      <c r="P279" s="68"/>
      <c r="Q279" s="62"/>
      <c r="R279" s="62"/>
      <c r="S279" s="71"/>
      <c r="T279" s="145"/>
    </row>
    <row r="280" spans="1:20" s="20" customFormat="1" ht="12.75">
      <c r="A280" s="49"/>
      <c r="B280" s="49"/>
      <c r="C280" s="65"/>
      <c r="D280" s="178"/>
      <c r="E280" s="178"/>
      <c r="F280" s="49"/>
      <c r="G280" s="72"/>
      <c r="H280" s="72"/>
      <c r="I280" s="72"/>
      <c r="J280" s="70"/>
      <c r="K280" s="71"/>
      <c r="L280" s="71"/>
      <c r="M280" s="62"/>
      <c r="N280" s="62"/>
      <c r="O280" s="68"/>
      <c r="P280" s="68"/>
      <c r="Q280" s="62"/>
      <c r="R280" s="62"/>
      <c r="S280" s="71"/>
      <c r="T280" s="145"/>
    </row>
    <row r="281" spans="1:20" s="20" customFormat="1" ht="12.75">
      <c r="A281" s="49"/>
      <c r="B281" s="49"/>
      <c r="C281" s="65"/>
      <c r="D281" s="178"/>
      <c r="E281" s="178"/>
      <c r="F281" s="49"/>
      <c r="G281" s="72"/>
      <c r="H281" s="72"/>
      <c r="I281" s="72"/>
      <c r="J281" s="70"/>
      <c r="K281" s="71"/>
      <c r="L281" s="71"/>
      <c r="M281" s="62"/>
      <c r="N281" s="62"/>
      <c r="O281" s="68"/>
      <c r="P281" s="68"/>
      <c r="Q281" s="62"/>
      <c r="R281" s="62"/>
      <c r="S281" s="71"/>
      <c r="T281" s="145"/>
    </row>
    <row r="282" spans="1:20" s="20" customFormat="1" ht="12.75">
      <c r="A282" s="49"/>
      <c r="B282" s="49"/>
      <c r="C282" s="65"/>
      <c r="D282" s="178"/>
      <c r="E282" s="178"/>
      <c r="F282" s="49"/>
      <c r="G282" s="72"/>
      <c r="H282" s="72"/>
      <c r="I282" s="72"/>
      <c r="J282" s="70"/>
      <c r="K282" s="71"/>
      <c r="L282" s="71"/>
      <c r="M282" s="62"/>
      <c r="N282" s="62"/>
      <c r="O282" s="68"/>
      <c r="P282" s="68"/>
      <c r="Q282" s="62"/>
      <c r="R282" s="62"/>
      <c r="S282" s="71"/>
      <c r="T282" s="145"/>
    </row>
    <row r="283" spans="1:20" s="20" customFormat="1" ht="12.75">
      <c r="A283" s="49"/>
      <c r="B283" s="49"/>
      <c r="C283" s="65"/>
      <c r="D283" s="178"/>
      <c r="E283" s="178"/>
      <c r="F283" s="49"/>
      <c r="G283" s="72"/>
      <c r="H283" s="72"/>
      <c r="I283" s="72"/>
      <c r="J283" s="70"/>
      <c r="K283" s="71"/>
      <c r="L283" s="71"/>
      <c r="M283" s="62"/>
      <c r="N283" s="62"/>
      <c r="O283" s="68"/>
      <c r="P283" s="68"/>
      <c r="Q283" s="62"/>
      <c r="R283" s="62"/>
      <c r="S283" s="71"/>
      <c r="T283" s="145"/>
    </row>
    <row r="284" spans="1:20" s="20" customFormat="1" ht="12.75">
      <c r="A284" s="49"/>
      <c r="B284" s="49"/>
      <c r="C284" s="65"/>
      <c r="D284" s="178"/>
      <c r="E284" s="178"/>
      <c r="F284" s="49"/>
      <c r="G284" s="72"/>
      <c r="H284" s="72"/>
      <c r="I284" s="72"/>
      <c r="J284" s="70"/>
      <c r="K284" s="71"/>
      <c r="L284" s="71"/>
      <c r="M284" s="62"/>
      <c r="N284" s="62"/>
      <c r="O284" s="68"/>
      <c r="P284" s="68"/>
      <c r="Q284" s="62"/>
      <c r="R284" s="62"/>
      <c r="S284" s="71"/>
      <c r="T284" s="145"/>
    </row>
    <row r="285" spans="1:20" s="20" customFormat="1" ht="12.75">
      <c r="A285" s="49"/>
      <c r="B285" s="49"/>
      <c r="C285" s="65"/>
      <c r="D285" s="178"/>
      <c r="E285" s="178"/>
      <c r="F285" s="49"/>
      <c r="G285" s="72"/>
      <c r="H285" s="72"/>
      <c r="I285" s="72"/>
      <c r="J285" s="70"/>
      <c r="K285" s="71"/>
      <c r="L285" s="71"/>
      <c r="M285" s="62"/>
      <c r="N285" s="62"/>
      <c r="O285" s="68"/>
      <c r="P285" s="68"/>
      <c r="Q285" s="62"/>
      <c r="R285" s="62"/>
      <c r="S285" s="71"/>
      <c r="T285" s="145"/>
    </row>
    <row r="286" spans="1:20" s="20" customFormat="1" ht="12.75">
      <c r="A286" s="49"/>
      <c r="B286" s="49"/>
      <c r="C286" s="65"/>
      <c r="D286" s="178"/>
      <c r="E286" s="178"/>
      <c r="F286" s="49"/>
      <c r="G286" s="72"/>
      <c r="H286" s="72"/>
      <c r="I286" s="72"/>
      <c r="J286" s="70"/>
      <c r="K286" s="71"/>
      <c r="L286" s="71"/>
      <c r="M286" s="62"/>
      <c r="N286" s="62"/>
      <c r="O286" s="68"/>
      <c r="P286" s="68"/>
      <c r="Q286" s="62"/>
      <c r="R286" s="62"/>
      <c r="S286" s="71"/>
      <c r="T286" s="145"/>
    </row>
    <row r="287" spans="1:20" s="20" customFormat="1" ht="12.75">
      <c r="A287" s="49"/>
      <c r="B287" s="49"/>
      <c r="C287" s="65"/>
      <c r="D287" s="178"/>
      <c r="E287" s="178"/>
      <c r="F287" s="49"/>
      <c r="G287" s="72"/>
      <c r="H287" s="72"/>
      <c r="I287" s="72"/>
      <c r="J287" s="70"/>
      <c r="K287" s="71"/>
      <c r="L287" s="71"/>
      <c r="M287" s="62"/>
      <c r="N287" s="62"/>
      <c r="O287" s="68"/>
      <c r="P287" s="68"/>
      <c r="Q287" s="62"/>
      <c r="R287" s="62"/>
      <c r="S287" s="71"/>
      <c r="T287" s="145"/>
    </row>
    <row r="288" spans="1:20" s="20" customFormat="1" ht="12.75">
      <c r="A288" s="49"/>
      <c r="B288" s="49"/>
      <c r="C288" s="65"/>
      <c r="D288" s="178"/>
      <c r="E288" s="178"/>
      <c r="F288" s="49"/>
      <c r="G288" s="72"/>
      <c r="H288" s="72"/>
      <c r="I288" s="72"/>
      <c r="J288" s="70"/>
      <c r="K288" s="71"/>
      <c r="L288" s="71"/>
      <c r="M288" s="62"/>
      <c r="N288" s="62"/>
      <c r="O288" s="68"/>
      <c r="P288" s="68"/>
      <c r="Q288" s="62"/>
      <c r="R288" s="62"/>
      <c r="S288" s="71"/>
      <c r="T288" s="145"/>
    </row>
    <row r="289" spans="1:20" s="20" customFormat="1" ht="12.75">
      <c r="A289" s="49"/>
      <c r="B289" s="49"/>
      <c r="C289" s="65"/>
      <c r="D289" s="178"/>
      <c r="E289" s="178"/>
      <c r="F289" s="49"/>
      <c r="G289" s="72"/>
      <c r="H289" s="72"/>
      <c r="I289" s="72"/>
      <c r="J289" s="70"/>
      <c r="K289" s="71"/>
      <c r="L289" s="71"/>
      <c r="M289" s="62"/>
      <c r="N289" s="62"/>
      <c r="O289" s="68"/>
      <c r="P289" s="68"/>
      <c r="Q289" s="62"/>
      <c r="R289" s="62"/>
      <c r="S289" s="71"/>
      <c r="T289" s="145"/>
    </row>
    <row r="290" spans="1:20" s="20" customFormat="1" ht="12.75">
      <c r="A290" s="49"/>
      <c r="B290" s="49"/>
      <c r="C290" s="65"/>
      <c r="D290" s="178"/>
      <c r="E290" s="178"/>
      <c r="F290" s="49"/>
      <c r="G290" s="72"/>
      <c r="H290" s="72"/>
      <c r="I290" s="72"/>
      <c r="J290" s="70"/>
      <c r="K290" s="71"/>
      <c r="L290" s="71"/>
      <c r="M290" s="62"/>
      <c r="N290" s="62"/>
      <c r="O290" s="68"/>
      <c r="P290" s="68"/>
      <c r="Q290" s="62"/>
      <c r="R290" s="62"/>
      <c r="S290" s="71"/>
      <c r="T290" s="145"/>
    </row>
    <row r="291" spans="1:20" s="20" customFormat="1" ht="12.75">
      <c r="A291" s="49"/>
      <c r="B291" s="49"/>
      <c r="C291" s="65"/>
      <c r="D291" s="178"/>
      <c r="E291" s="178"/>
      <c r="F291" s="49"/>
      <c r="G291" s="72"/>
      <c r="H291" s="72"/>
      <c r="I291" s="72"/>
      <c r="J291" s="70"/>
      <c r="K291" s="71"/>
      <c r="L291" s="71"/>
      <c r="M291" s="62"/>
      <c r="N291" s="62"/>
      <c r="O291" s="68"/>
      <c r="P291" s="68"/>
      <c r="Q291" s="62"/>
      <c r="R291" s="62"/>
      <c r="S291" s="71"/>
      <c r="T291" s="145"/>
    </row>
    <row r="292" spans="1:20" s="20" customFormat="1" ht="12.75">
      <c r="A292" s="49"/>
      <c r="B292" s="49"/>
      <c r="C292" s="65"/>
      <c r="D292" s="178"/>
      <c r="E292" s="178"/>
      <c r="F292" s="49"/>
      <c r="G292" s="72"/>
      <c r="H292" s="72"/>
      <c r="I292" s="72"/>
      <c r="J292" s="70"/>
      <c r="K292" s="71"/>
      <c r="L292" s="71"/>
      <c r="M292" s="62"/>
      <c r="N292" s="62"/>
      <c r="O292" s="68"/>
      <c r="P292" s="68"/>
      <c r="Q292" s="62"/>
      <c r="R292" s="62"/>
      <c r="S292" s="71"/>
      <c r="T292" s="145"/>
    </row>
    <row r="293" spans="1:20" s="20" customFormat="1" ht="12.75">
      <c r="A293" s="49"/>
      <c r="B293" s="49"/>
      <c r="C293" s="65"/>
      <c r="D293" s="178"/>
      <c r="E293" s="178"/>
      <c r="F293" s="49"/>
      <c r="G293" s="72"/>
      <c r="H293" s="72"/>
      <c r="I293" s="72"/>
      <c r="J293" s="70"/>
      <c r="K293" s="71"/>
      <c r="L293" s="71"/>
      <c r="M293" s="62"/>
      <c r="N293" s="62"/>
      <c r="O293" s="68"/>
      <c r="P293" s="68"/>
      <c r="Q293" s="62"/>
      <c r="R293" s="62"/>
      <c r="S293" s="71"/>
      <c r="T293" s="145"/>
    </row>
    <row r="294" spans="1:20" s="20" customFormat="1" ht="12.75">
      <c r="A294" s="49"/>
      <c r="B294" s="49"/>
      <c r="C294" s="65"/>
      <c r="D294" s="178"/>
      <c r="E294" s="178"/>
      <c r="F294" s="49"/>
      <c r="G294" s="72"/>
      <c r="H294" s="72"/>
      <c r="I294" s="72"/>
      <c r="J294" s="70"/>
      <c r="K294" s="71"/>
      <c r="L294" s="71"/>
      <c r="M294" s="62"/>
      <c r="N294" s="62"/>
      <c r="O294" s="68"/>
      <c r="P294" s="68"/>
      <c r="Q294" s="62"/>
      <c r="R294" s="62"/>
      <c r="S294" s="71"/>
      <c r="T294" s="145"/>
    </row>
    <row r="295" spans="1:20" s="20" customFormat="1" ht="12.75">
      <c r="A295" s="49"/>
      <c r="B295" s="49"/>
      <c r="C295" s="65"/>
      <c r="D295" s="178"/>
      <c r="E295" s="178"/>
      <c r="F295" s="49"/>
      <c r="G295" s="72"/>
      <c r="H295" s="72"/>
      <c r="I295" s="72"/>
      <c r="J295" s="70"/>
      <c r="K295" s="71"/>
      <c r="L295" s="71"/>
      <c r="M295" s="62"/>
      <c r="N295" s="62"/>
      <c r="O295" s="68"/>
      <c r="P295" s="68"/>
      <c r="Q295" s="62"/>
      <c r="R295" s="62"/>
      <c r="S295" s="71"/>
      <c r="T295" s="145"/>
    </row>
    <row r="296" spans="1:20" s="20" customFormat="1" ht="12.75">
      <c r="A296" s="49"/>
      <c r="B296" s="49"/>
      <c r="C296" s="65"/>
      <c r="D296" s="178"/>
      <c r="E296" s="178"/>
      <c r="F296" s="49"/>
      <c r="G296" s="72"/>
      <c r="H296" s="72"/>
      <c r="I296" s="72"/>
      <c r="J296" s="70"/>
      <c r="K296" s="71"/>
      <c r="L296" s="71"/>
      <c r="M296" s="62"/>
      <c r="N296" s="62"/>
      <c r="O296" s="68"/>
      <c r="P296" s="68"/>
      <c r="Q296" s="62"/>
      <c r="R296" s="62"/>
      <c r="S296" s="71"/>
      <c r="T296" s="145"/>
    </row>
    <row r="297" spans="1:20" s="20" customFormat="1" ht="12.75">
      <c r="A297" s="49"/>
      <c r="B297" s="49"/>
      <c r="C297" s="65"/>
      <c r="D297" s="178"/>
      <c r="E297" s="178"/>
      <c r="F297" s="49"/>
      <c r="G297" s="72"/>
      <c r="H297" s="72"/>
      <c r="I297" s="72"/>
      <c r="J297" s="70"/>
      <c r="K297" s="71"/>
      <c r="L297" s="71"/>
      <c r="M297" s="62"/>
      <c r="N297" s="62"/>
      <c r="O297" s="68"/>
      <c r="P297" s="68"/>
      <c r="Q297" s="62"/>
      <c r="R297" s="62"/>
      <c r="S297" s="71"/>
      <c r="T297" s="145"/>
    </row>
    <row r="298" spans="1:20" s="20" customFormat="1" ht="12.75">
      <c r="A298" s="49"/>
      <c r="B298" s="49"/>
      <c r="C298" s="65"/>
      <c r="D298" s="178"/>
      <c r="E298" s="178"/>
      <c r="F298" s="49"/>
      <c r="G298" s="72"/>
      <c r="H298" s="72"/>
      <c r="I298" s="72"/>
      <c r="J298" s="70"/>
      <c r="K298" s="71"/>
      <c r="L298" s="71"/>
      <c r="M298" s="62"/>
      <c r="N298" s="62"/>
      <c r="O298" s="68"/>
      <c r="P298" s="68"/>
      <c r="Q298" s="62"/>
      <c r="R298" s="62"/>
      <c r="S298" s="71"/>
      <c r="T298" s="145"/>
    </row>
    <row r="299" spans="1:20" s="20" customFormat="1" ht="12.75">
      <c r="A299" s="49"/>
      <c r="B299" s="49"/>
      <c r="C299" s="65"/>
      <c r="D299" s="178"/>
      <c r="E299" s="178"/>
      <c r="F299" s="49"/>
      <c r="G299" s="72"/>
      <c r="H299" s="72"/>
      <c r="I299" s="72"/>
      <c r="J299" s="70"/>
      <c r="K299" s="71"/>
      <c r="L299" s="71"/>
      <c r="M299" s="62"/>
      <c r="N299" s="62"/>
      <c r="O299" s="68"/>
      <c r="P299" s="68"/>
      <c r="Q299" s="62"/>
      <c r="R299" s="62"/>
      <c r="S299" s="71"/>
      <c r="T299" s="145"/>
    </row>
    <row r="300" spans="1:20" s="20" customFormat="1" ht="12.75">
      <c r="A300" s="49"/>
      <c r="B300" s="49"/>
      <c r="C300" s="65"/>
      <c r="D300" s="178"/>
      <c r="E300" s="178"/>
      <c r="F300" s="49"/>
      <c r="G300" s="72"/>
      <c r="H300" s="72"/>
      <c r="I300" s="72"/>
      <c r="J300" s="70"/>
      <c r="K300" s="71"/>
      <c r="L300" s="71"/>
      <c r="M300" s="62"/>
      <c r="N300" s="62"/>
      <c r="O300" s="68"/>
      <c r="P300" s="68"/>
      <c r="Q300" s="62"/>
      <c r="R300" s="62"/>
      <c r="S300" s="71"/>
      <c r="T300" s="145"/>
    </row>
    <row r="301" spans="1:20" s="20" customFormat="1" ht="12.75">
      <c r="A301" s="49"/>
      <c r="B301" s="49"/>
      <c r="C301" s="65"/>
      <c r="D301" s="178"/>
      <c r="E301" s="178"/>
      <c r="F301" s="49"/>
      <c r="G301" s="72"/>
      <c r="H301" s="72"/>
      <c r="I301" s="72"/>
      <c r="J301" s="70"/>
      <c r="K301" s="71"/>
      <c r="L301" s="71"/>
      <c r="M301" s="62"/>
      <c r="N301" s="62"/>
      <c r="O301" s="68"/>
      <c r="P301" s="68"/>
      <c r="Q301" s="62"/>
      <c r="R301" s="62"/>
      <c r="S301" s="71"/>
      <c r="T301" s="145"/>
    </row>
    <row r="302" spans="1:20" s="20" customFormat="1" ht="12.75">
      <c r="A302" s="49"/>
      <c r="B302" s="49"/>
      <c r="C302" s="65"/>
      <c r="D302" s="178"/>
      <c r="E302" s="178"/>
      <c r="F302" s="49"/>
      <c r="G302" s="72"/>
      <c r="H302" s="72"/>
      <c r="I302" s="72"/>
      <c r="J302" s="70"/>
      <c r="K302" s="71"/>
      <c r="L302" s="71"/>
      <c r="M302" s="62"/>
      <c r="N302" s="62"/>
      <c r="O302" s="68"/>
      <c r="P302" s="68"/>
      <c r="Q302" s="62"/>
      <c r="R302" s="62"/>
      <c r="S302" s="71"/>
      <c r="T302" s="145"/>
    </row>
    <row r="303" spans="1:20" s="20" customFormat="1" ht="12.75">
      <c r="A303" s="49"/>
      <c r="B303" s="49"/>
      <c r="C303" s="65"/>
      <c r="D303" s="178"/>
      <c r="E303" s="178"/>
      <c r="F303" s="49"/>
      <c r="G303" s="72"/>
      <c r="H303" s="72"/>
      <c r="I303" s="72"/>
      <c r="J303" s="70"/>
      <c r="K303" s="71"/>
      <c r="L303" s="71"/>
      <c r="M303" s="62"/>
      <c r="N303" s="62"/>
      <c r="O303" s="68"/>
      <c r="P303" s="68"/>
      <c r="Q303" s="62"/>
      <c r="R303" s="62"/>
      <c r="S303" s="71"/>
      <c r="T303" s="145"/>
    </row>
    <row r="304" spans="1:20" s="20" customFormat="1" ht="12.75">
      <c r="A304" s="49"/>
      <c r="B304" s="49"/>
      <c r="C304" s="65"/>
      <c r="D304" s="178"/>
      <c r="E304" s="178"/>
      <c r="F304" s="49"/>
      <c r="G304" s="72"/>
      <c r="H304" s="72"/>
      <c r="I304" s="72"/>
      <c r="J304" s="70"/>
      <c r="K304" s="71"/>
      <c r="L304" s="71"/>
      <c r="M304" s="62"/>
      <c r="N304" s="62"/>
      <c r="O304" s="68"/>
      <c r="P304" s="68"/>
      <c r="Q304" s="62"/>
      <c r="R304" s="62"/>
      <c r="S304" s="71"/>
      <c r="T304" s="145"/>
    </row>
    <row r="305" spans="1:20" s="20" customFormat="1" ht="12.75">
      <c r="A305" s="49"/>
      <c r="B305" s="49"/>
      <c r="C305" s="65"/>
      <c r="D305" s="178"/>
      <c r="E305" s="178"/>
      <c r="F305" s="49"/>
      <c r="G305" s="72"/>
      <c r="H305" s="72"/>
      <c r="I305" s="72"/>
      <c r="J305" s="70"/>
      <c r="K305" s="71"/>
      <c r="L305" s="71"/>
      <c r="M305" s="62"/>
      <c r="N305" s="62"/>
      <c r="O305" s="68"/>
      <c r="P305" s="68"/>
      <c r="Q305" s="62"/>
      <c r="R305" s="62"/>
      <c r="S305" s="71"/>
      <c r="T305" s="145"/>
    </row>
    <row r="306" spans="1:20" s="20" customFormat="1" ht="12.75">
      <c r="A306" s="49"/>
      <c r="B306" s="49"/>
      <c r="C306" s="65"/>
      <c r="D306" s="178"/>
      <c r="E306" s="178"/>
      <c r="F306" s="49"/>
      <c r="G306" s="72"/>
      <c r="H306" s="72"/>
      <c r="I306" s="72"/>
      <c r="J306" s="70"/>
      <c r="K306" s="71"/>
      <c r="L306" s="71"/>
      <c r="M306" s="62"/>
      <c r="N306" s="62"/>
      <c r="O306" s="68"/>
      <c r="P306" s="68"/>
      <c r="Q306" s="62"/>
      <c r="R306" s="62"/>
      <c r="S306" s="71"/>
      <c r="T306" s="145"/>
    </row>
    <row r="307" spans="1:20" s="20" customFormat="1" ht="12.75">
      <c r="A307" s="49"/>
      <c r="B307" s="49"/>
      <c r="C307" s="65"/>
      <c r="D307" s="178"/>
      <c r="E307" s="178"/>
      <c r="F307" s="49"/>
      <c r="G307" s="72"/>
      <c r="H307" s="72"/>
      <c r="I307" s="72"/>
      <c r="J307" s="70"/>
      <c r="K307" s="71"/>
      <c r="L307" s="71"/>
      <c r="M307" s="62"/>
      <c r="N307" s="62"/>
      <c r="O307" s="68"/>
      <c r="P307" s="68"/>
      <c r="Q307" s="62"/>
      <c r="R307" s="62"/>
      <c r="S307" s="71"/>
      <c r="T307" s="145"/>
    </row>
    <row r="308" spans="1:20" s="20" customFormat="1" ht="12.75">
      <c r="A308" s="49"/>
      <c r="B308" s="49"/>
      <c r="C308" s="65"/>
      <c r="D308" s="178"/>
      <c r="E308" s="178"/>
      <c r="F308" s="49"/>
      <c r="G308" s="72"/>
      <c r="H308" s="72"/>
      <c r="I308" s="72"/>
      <c r="J308" s="70"/>
      <c r="K308" s="71"/>
      <c r="L308" s="71"/>
      <c r="M308" s="62"/>
      <c r="N308" s="62"/>
      <c r="O308" s="68"/>
      <c r="P308" s="68"/>
      <c r="Q308" s="62"/>
      <c r="R308" s="62"/>
      <c r="S308" s="71"/>
      <c r="T308" s="145"/>
    </row>
    <row r="309" spans="1:20" s="20" customFormat="1" ht="12.75">
      <c r="A309" s="49"/>
      <c r="B309" s="49"/>
      <c r="C309" s="65"/>
      <c r="D309" s="178"/>
      <c r="E309" s="178"/>
      <c r="F309" s="49"/>
      <c r="G309" s="72"/>
      <c r="H309" s="72"/>
      <c r="I309" s="72"/>
      <c r="J309" s="70"/>
      <c r="K309" s="71"/>
      <c r="L309" s="71"/>
      <c r="M309" s="62"/>
      <c r="N309" s="62"/>
      <c r="O309" s="68"/>
      <c r="P309" s="68"/>
      <c r="Q309" s="62"/>
      <c r="R309" s="62"/>
      <c r="S309" s="71"/>
      <c r="T309" s="145"/>
    </row>
    <row r="310" spans="1:20" s="20" customFormat="1" ht="12.75">
      <c r="A310" s="49"/>
      <c r="B310" s="49"/>
      <c r="C310" s="65"/>
      <c r="D310" s="178"/>
      <c r="E310" s="178"/>
      <c r="F310" s="49"/>
      <c r="G310" s="72"/>
      <c r="H310" s="72"/>
      <c r="I310" s="72"/>
      <c r="J310" s="70"/>
      <c r="K310" s="71"/>
      <c r="L310" s="71"/>
      <c r="M310" s="62"/>
      <c r="N310" s="62"/>
      <c r="O310" s="68"/>
      <c r="P310" s="68"/>
      <c r="Q310" s="62"/>
      <c r="R310" s="62"/>
      <c r="S310" s="71"/>
      <c r="T310" s="145"/>
    </row>
    <row r="311" spans="1:20" s="20" customFormat="1" ht="12.75">
      <c r="A311" s="49"/>
      <c r="B311" s="49"/>
      <c r="C311" s="65"/>
      <c r="D311" s="178"/>
      <c r="E311" s="178"/>
      <c r="F311" s="49"/>
      <c r="G311" s="72"/>
      <c r="H311" s="72"/>
      <c r="I311" s="72"/>
      <c r="J311" s="70"/>
      <c r="K311" s="71"/>
      <c r="L311" s="71"/>
      <c r="M311" s="62"/>
      <c r="N311" s="62"/>
      <c r="O311" s="68"/>
      <c r="P311" s="68"/>
      <c r="Q311" s="62"/>
      <c r="R311" s="62"/>
      <c r="S311" s="71"/>
      <c r="T311" s="145"/>
    </row>
    <row r="312" spans="1:20" s="20" customFormat="1" ht="12.75">
      <c r="A312" s="49"/>
      <c r="B312" s="49"/>
      <c r="C312" s="65"/>
      <c r="D312" s="178"/>
      <c r="E312" s="178"/>
      <c r="F312" s="49"/>
      <c r="G312" s="72"/>
      <c r="H312" s="72"/>
      <c r="I312" s="72"/>
      <c r="J312" s="70"/>
      <c r="K312" s="71"/>
      <c r="L312" s="71"/>
      <c r="M312" s="62"/>
      <c r="N312" s="62"/>
      <c r="O312" s="68"/>
      <c r="P312" s="68"/>
      <c r="Q312" s="62"/>
      <c r="R312" s="62"/>
      <c r="S312" s="71"/>
      <c r="T312" s="145"/>
    </row>
    <row r="313" spans="1:20" s="20" customFormat="1" ht="12.75">
      <c r="A313" s="49"/>
      <c r="B313" s="49"/>
      <c r="C313" s="65"/>
      <c r="D313" s="178"/>
      <c r="E313" s="178"/>
      <c r="F313" s="49"/>
      <c r="G313" s="72"/>
      <c r="H313" s="72"/>
      <c r="I313" s="72"/>
      <c r="J313" s="70"/>
      <c r="K313" s="71"/>
      <c r="L313" s="71"/>
      <c r="M313" s="62"/>
      <c r="N313" s="62"/>
      <c r="O313" s="68"/>
      <c r="P313" s="68"/>
      <c r="Q313" s="62"/>
      <c r="R313" s="62"/>
      <c r="S313" s="71"/>
      <c r="T313" s="145"/>
    </row>
    <row r="314" spans="1:20" s="20" customFormat="1" ht="12.75">
      <c r="A314" s="49"/>
      <c r="B314" s="49"/>
      <c r="C314" s="65"/>
      <c r="D314" s="178"/>
      <c r="E314" s="178"/>
      <c r="F314" s="49"/>
      <c r="G314" s="72"/>
      <c r="H314" s="72"/>
      <c r="I314" s="72"/>
      <c r="J314" s="70"/>
      <c r="K314" s="71"/>
      <c r="L314" s="71"/>
      <c r="M314" s="62"/>
      <c r="N314" s="62"/>
      <c r="O314" s="68"/>
      <c r="P314" s="68"/>
      <c r="Q314" s="62"/>
      <c r="R314" s="62"/>
      <c r="S314" s="71"/>
      <c r="T314" s="145"/>
    </row>
    <row r="315" spans="1:20" s="20" customFormat="1" ht="12.75">
      <c r="A315" s="49"/>
      <c r="B315" s="49"/>
      <c r="C315" s="65"/>
      <c r="D315" s="178"/>
      <c r="E315" s="178"/>
      <c r="F315" s="49"/>
      <c r="G315" s="72"/>
      <c r="H315" s="72"/>
      <c r="I315" s="72"/>
      <c r="J315" s="70"/>
      <c r="K315" s="71"/>
      <c r="L315" s="71"/>
      <c r="M315" s="62"/>
      <c r="N315" s="62"/>
      <c r="O315" s="68"/>
      <c r="P315" s="68"/>
      <c r="Q315" s="62"/>
      <c r="R315" s="62"/>
      <c r="S315" s="71"/>
      <c r="T315" s="145"/>
    </row>
    <row r="316" spans="1:20" s="20" customFormat="1" ht="12.75">
      <c r="A316" s="49"/>
      <c r="B316" s="49"/>
      <c r="C316" s="65"/>
      <c r="D316" s="178"/>
      <c r="E316" s="178"/>
      <c r="F316" s="49"/>
      <c r="G316" s="72"/>
      <c r="H316" s="72"/>
      <c r="I316" s="72"/>
      <c r="J316" s="70"/>
      <c r="K316" s="71"/>
      <c r="L316" s="71"/>
      <c r="M316" s="62"/>
      <c r="N316" s="62"/>
      <c r="O316" s="68"/>
      <c r="P316" s="68"/>
      <c r="Q316" s="62"/>
      <c r="R316" s="62"/>
      <c r="S316" s="71"/>
      <c r="T316" s="145"/>
    </row>
    <row r="317" spans="1:20" s="20" customFormat="1" ht="12.75">
      <c r="A317" s="49"/>
      <c r="B317" s="49"/>
      <c r="C317" s="65"/>
      <c r="D317" s="178"/>
      <c r="E317" s="178"/>
      <c r="F317" s="49"/>
      <c r="G317" s="72"/>
      <c r="H317" s="72"/>
      <c r="I317" s="72"/>
      <c r="J317" s="70"/>
      <c r="K317" s="71"/>
      <c r="L317" s="71"/>
      <c r="M317" s="62"/>
      <c r="N317" s="62"/>
      <c r="O317" s="68"/>
      <c r="P317" s="68"/>
      <c r="Q317" s="62"/>
      <c r="R317" s="62"/>
      <c r="S317" s="71"/>
      <c r="T317" s="145"/>
    </row>
    <row r="318" spans="1:20" s="20" customFormat="1" ht="12.75">
      <c r="A318" s="49"/>
      <c r="B318" s="49"/>
      <c r="C318" s="65"/>
      <c r="D318" s="178"/>
      <c r="E318" s="178"/>
      <c r="F318" s="49"/>
      <c r="G318" s="72"/>
      <c r="H318" s="72"/>
      <c r="I318" s="72"/>
      <c r="J318" s="70"/>
      <c r="K318" s="71"/>
      <c r="L318" s="71"/>
      <c r="M318" s="62"/>
      <c r="N318" s="62"/>
      <c r="O318" s="68"/>
      <c r="P318" s="68"/>
      <c r="Q318" s="62"/>
      <c r="R318" s="62"/>
      <c r="S318" s="71"/>
      <c r="T318" s="145"/>
    </row>
    <row r="319" spans="1:20" s="20" customFormat="1" ht="12.75">
      <c r="A319" s="49"/>
      <c r="B319" s="49"/>
      <c r="C319" s="65"/>
      <c r="D319" s="178"/>
      <c r="E319" s="178"/>
      <c r="F319" s="49"/>
      <c r="G319" s="72"/>
      <c r="H319" s="72"/>
      <c r="I319" s="72"/>
      <c r="J319" s="70"/>
      <c r="K319" s="71"/>
      <c r="L319" s="71"/>
      <c r="M319" s="62"/>
      <c r="N319" s="62"/>
      <c r="O319" s="68"/>
      <c r="P319" s="68"/>
      <c r="Q319" s="62"/>
      <c r="R319" s="62"/>
      <c r="S319" s="71"/>
      <c r="T319" s="145"/>
    </row>
    <row r="320" spans="1:20" s="20" customFormat="1" ht="12.75">
      <c r="A320" s="49"/>
      <c r="B320" s="49"/>
      <c r="C320" s="65"/>
      <c r="D320" s="178"/>
      <c r="E320" s="178"/>
      <c r="F320" s="49"/>
      <c r="G320" s="72"/>
      <c r="H320" s="72"/>
      <c r="I320" s="72"/>
      <c r="J320" s="70"/>
      <c r="K320" s="71"/>
      <c r="L320" s="71"/>
      <c r="M320" s="62"/>
      <c r="N320" s="62"/>
      <c r="O320" s="68"/>
      <c r="P320" s="68"/>
      <c r="Q320" s="62"/>
      <c r="R320" s="62"/>
      <c r="S320" s="71"/>
      <c r="T320" s="145"/>
    </row>
    <row r="321" spans="1:20" s="20" customFormat="1" ht="12.75">
      <c r="A321" s="49"/>
      <c r="B321" s="49"/>
      <c r="C321" s="65"/>
      <c r="D321" s="178"/>
      <c r="E321" s="178"/>
      <c r="F321" s="49"/>
      <c r="G321" s="72"/>
      <c r="H321" s="72"/>
      <c r="I321" s="72"/>
      <c r="J321" s="70"/>
      <c r="K321" s="71"/>
      <c r="L321" s="71"/>
      <c r="M321" s="62"/>
      <c r="N321" s="62"/>
      <c r="O321" s="68"/>
      <c r="P321" s="68"/>
      <c r="Q321" s="62"/>
      <c r="R321" s="62"/>
      <c r="S321" s="71"/>
      <c r="T321" s="145"/>
    </row>
    <row r="322" spans="1:20" s="20" customFormat="1" ht="12.75">
      <c r="A322" s="49"/>
      <c r="B322" s="49"/>
      <c r="C322" s="65"/>
      <c r="D322" s="178"/>
      <c r="E322" s="178"/>
      <c r="F322" s="49"/>
      <c r="G322" s="72"/>
      <c r="H322" s="72"/>
      <c r="I322" s="72"/>
      <c r="J322" s="70"/>
      <c r="K322" s="71"/>
      <c r="L322" s="71"/>
      <c r="M322" s="62"/>
      <c r="N322" s="62"/>
      <c r="O322" s="68"/>
      <c r="P322" s="68"/>
      <c r="Q322" s="62"/>
      <c r="R322" s="62"/>
      <c r="S322" s="71"/>
      <c r="T322" s="145"/>
    </row>
    <row r="323" spans="1:20" s="20" customFormat="1" ht="12.75">
      <c r="A323" s="49"/>
      <c r="B323" s="49"/>
      <c r="C323" s="65"/>
      <c r="D323" s="178"/>
      <c r="E323" s="178"/>
      <c r="F323" s="49"/>
      <c r="G323" s="72"/>
      <c r="H323" s="72"/>
      <c r="I323" s="72"/>
      <c r="J323" s="70"/>
      <c r="K323" s="71"/>
      <c r="L323" s="71"/>
      <c r="M323" s="62"/>
      <c r="N323" s="62"/>
      <c r="O323" s="68"/>
      <c r="P323" s="68"/>
      <c r="Q323" s="62"/>
      <c r="R323" s="62"/>
      <c r="S323" s="71"/>
      <c r="T323" s="145"/>
    </row>
    <row r="324" spans="1:20" s="20" customFormat="1" ht="12.75">
      <c r="A324" s="49"/>
      <c r="B324" s="49"/>
      <c r="C324" s="65"/>
      <c r="D324" s="178"/>
      <c r="E324" s="178"/>
      <c r="F324" s="49"/>
      <c r="G324" s="72"/>
      <c r="H324" s="72"/>
      <c r="I324" s="72"/>
      <c r="J324" s="70"/>
      <c r="K324" s="71"/>
      <c r="L324" s="71"/>
      <c r="M324" s="62"/>
      <c r="N324" s="62"/>
      <c r="O324" s="68"/>
      <c r="P324" s="68"/>
      <c r="Q324" s="62"/>
      <c r="R324" s="62"/>
      <c r="S324" s="71"/>
      <c r="T324" s="145"/>
    </row>
    <row r="325" spans="1:20" s="20" customFormat="1" ht="12.75">
      <c r="A325" s="49"/>
      <c r="B325" s="49"/>
      <c r="C325" s="65"/>
      <c r="D325" s="178"/>
      <c r="E325" s="178"/>
      <c r="F325" s="49"/>
      <c r="G325" s="72"/>
      <c r="H325" s="72"/>
      <c r="I325" s="72"/>
      <c r="J325" s="70"/>
      <c r="K325" s="71"/>
      <c r="L325" s="71"/>
      <c r="M325" s="62"/>
      <c r="N325" s="62"/>
      <c r="O325" s="68"/>
      <c r="P325" s="68"/>
      <c r="Q325" s="62"/>
      <c r="R325" s="62"/>
      <c r="S325" s="71"/>
      <c r="T325" s="145"/>
    </row>
    <row r="326" spans="1:20" s="20" customFormat="1" ht="12.75">
      <c r="A326" s="49"/>
      <c r="B326" s="49"/>
      <c r="C326" s="65"/>
      <c r="D326" s="178"/>
      <c r="E326" s="178"/>
      <c r="F326" s="49"/>
      <c r="G326" s="72"/>
      <c r="H326" s="72"/>
      <c r="I326" s="72"/>
      <c r="J326" s="70"/>
      <c r="K326" s="71"/>
      <c r="L326" s="71"/>
      <c r="M326" s="62"/>
      <c r="N326" s="62"/>
      <c r="O326" s="68"/>
      <c r="P326" s="68"/>
      <c r="Q326" s="62"/>
      <c r="R326" s="62"/>
      <c r="S326" s="71"/>
      <c r="T326" s="145"/>
    </row>
    <row r="327" spans="1:20" s="20" customFormat="1" ht="12.75">
      <c r="A327" s="49"/>
      <c r="B327" s="49"/>
      <c r="C327" s="65"/>
      <c r="D327" s="178"/>
      <c r="E327" s="178"/>
      <c r="F327" s="49"/>
      <c r="G327" s="72"/>
      <c r="H327" s="72"/>
      <c r="I327" s="72"/>
      <c r="J327" s="70"/>
      <c r="K327" s="71"/>
      <c r="L327" s="71"/>
      <c r="M327" s="62"/>
      <c r="N327" s="62"/>
      <c r="O327" s="68"/>
      <c r="P327" s="68"/>
      <c r="Q327" s="62"/>
      <c r="R327" s="62"/>
      <c r="S327" s="71"/>
      <c r="T327" s="145"/>
    </row>
    <row r="328" spans="1:20" s="20" customFormat="1" ht="12.75">
      <c r="A328" s="49"/>
      <c r="B328" s="49"/>
      <c r="C328" s="65"/>
      <c r="D328" s="178"/>
      <c r="E328" s="178"/>
      <c r="F328" s="49"/>
      <c r="G328" s="72"/>
      <c r="H328" s="72"/>
      <c r="I328" s="72"/>
      <c r="J328" s="70"/>
      <c r="K328" s="71"/>
      <c r="L328" s="71"/>
      <c r="M328" s="62"/>
      <c r="N328" s="62"/>
      <c r="O328" s="68"/>
      <c r="P328" s="68"/>
      <c r="Q328" s="62"/>
      <c r="R328" s="62"/>
      <c r="S328" s="71"/>
      <c r="T328" s="145"/>
    </row>
    <row r="329" spans="1:20" s="20" customFormat="1" ht="12.75">
      <c r="A329" s="49"/>
      <c r="B329" s="49"/>
      <c r="C329" s="65"/>
      <c r="D329" s="178"/>
      <c r="E329" s="178"/>
      <c r="F329" s="49"/>
      <c r="G329" s="72"/>
      <c r="H329" s="72"/>
      <c r="I329" s="72"/>
      <c r="J329" s="70"/>
      <c r="K329" s="71"/>
      <c r="L329" s="71"/>
      <c r="M329" s="62"/>
      <c r="N329" s="62"/>
      <c r="O329" s="68"/>
      <c r="P329" s="68"/>
      <c r="Q329" s="62"/>
      <c r="R329" s="62"/>
      <c r="S329" s="71"/>
      <c r="T329" s="145"/>
    </row>
    <row r="330" spans="1:20" s="20" customFormat="1" ht="12.75">
      <c r="A330" s="49"/>
      <c r="B330" s="49"/>
      <c r="C330" s="65"/>
      <c r="D330" s="178"/>
      <c r="E330" s="178"/>
      <c r="F330" s="49"/>
      <c r="G330" s="72"/>
      <c r="H330" s="72"/>
      <c r="I330" s="72"/>
      <c r="J330" s="70"/>
      <c r="K330" s="71"/>
      <c r="L330" s="71"/>
      <c r="M330" s="62"/>
      <c r="N330" s="62"/>
      <c r="O330" s="68"/>
      <c r="P330" s="68"/>
      <c r="Q330" s="62"/>
      <c r="R330" s="62"/>
      <c r="S330" s="71"/>
      <c r="T330" s="145"/>
    </row>
    <row r="331" spans="1:20" s="20" customFormat="1" ht="12.75">
      <c r="A331" s="49"/>
      <c r="B331" s="49"/>
      <c r="C331" s="65"/>
      <c r="D331" s="178"/>
      <c r="E331" s="178"/>
      <c r="F331" s="49"/>
      <c r="G331" s="72"/>
      <c r="H331" s="72"/>
      <c r="I331" s="72"/>
      <c r="J331" s="70"/>
      <c r="K331" s="71"/>
      <c r="L331" s="71"/>
      <c r="M331" s="62"/>
      <c r="N331" s="62"/>
      <c r="O331" s="68"/>
      <c r="P331" s="68"/>
      <c r="Q331" s="62"/>
      <c r="R331" s="62"/>
      <c r="S331" s="71"/>
      <c r="T331" s="145"/>
    </row>
    <row r="332" spans="1:20" s="20" customFormat="1" ht="12.75">
      <c r="A332" s="49"/>
      <c r="B332" s="49"/>
      <c r="C332" s="65"/>
      <c r="D332" s="178"/>
      <c r="E332" s="178"/>
      <c r="F332" s="49"/>
      <c r="G332" s="72"/>
      <c r="H332" s="72"/>
      <c r="I332" s="72"/>
      <c r="J332" s="70"/>
      <c r="K332" s="71"/>
      <c r="L332" s="71"/>
      <c r="M332" s="62"/>
      <c r="N332" s="62"/>
      <c r="O332" s="68"/>
      <c r="P332" s="68"/>
      <c r="Q332" s="62"/>
      <c r="R332" s="62"/>
      <c r="S332" s="71"/>
      <c r="T332" s="145"/>
    </row>
    <row r="333" spans="1:20" s="20" customFormat="1" ht="12.75">
      <c r="A333" s="49"/>
      <c r="B333" s="49"/>
      <c r="C333" s="65"/>
      <c r="D333" s="178"/>
      <c r="E333" s="178"/>
      <c r="F333" s="49"/>
      <c r="G333" s="72"/>
      <c r="H333" s="72"/>
      <c r="I333" s="72"/>
      <c r="J333" s="70"/>
      <c r="K333" s="71"/>
      <c r="L333" s="71"/>
      <c r="M333" s="62"/>
      <c r="N333" s="62"/>
      <c r="O333" s="68"/>
      <c r="P333" s="68"/>
      <c r="Q333" s="62"/>
      <c r="R333" s="62"/>
      <c r="S333" s="71"/>
      <c r="T333" s="145"/>
    </row>
    <row r="334" spans="1:20" s="20" customFormat="1" ht="12.75">
      <c r="A334" s="49"/>
      <c r="B334" s="49"/>
      <c r="C334" s="65"/>
      <c r="D334" s="178"/>
      <c r="E334" s="178"/>
      <c r="F334" s="49"/>
      <c r="G334" s="72"/>
      <c r="H334" s="72"/>
      <c r="I334" s="72"/>
      <c r="J334" s="70"/>
      <c r="K334" s="71"/>
      <c r="L334" s="71"/>
      <c r="M334" s="62"/>
      <c r="N334" s="62"/>
      <c r="O334" s="68"/>
      <c r="P334" s="68"/>
      <c r="Q334" s="62"/>
      <c r="R334" s="62"/>
      <c r="S334" s="71"/>
      <c r="T334" s="145"/>
    </row>
    <row r="335" spans="1:20" s="20" customFormat="1" ht="12.75">
      <c r="A335" s="49"/>
      <c r="B335" s="49"/>
      <c r="C335" s="65"/>
      <c r="D335" s="178"/>
      <c r="E335" s="178"/>
      <c r="F335" s="49"/>
      <c r="G335" s="72"/>
      <c r="H335" s="72"/>
      <c r="I335" s="72"/>
      <c r="J335" s="70"/>
      <c r="K335" s="71"/>
      <c r="L335" s="71"/>
      <c r="M335" s="62"/>
      <c r="N335" s="62"/>
      <c r="O335" s="68"/>
      <c r="P335" s="68"/>
      <c r="Q335" s="62"/>
      <c r="R335" s="62"/>
      <c r="S335" s="71"/>
      <c r="T335" s="145"/>
    </row>
    <row r="336" spans="1:20" s="20" customFormat="1" ht="12.75">
      <c r="A336" s="49"/>
      <c r="B336" s="49"/>
      <c r="C336" s="65"/>
      <c r="D336" s="178"/>
      <c r="E336" s="178"/>
      <c r="F336" s="49"/>
      <c r="G336" s="72"/>
      <c r="H336" s="72"/>
      <c r="I336" s="72"/>
      <c r="J336" s="70"/>
      <c r="K336" s="71"/>
      <c r="L336" s="71"/>
      <c r="M336" s="62"/>
      <c r="N336" s="62"/>
      <c r="O336" s="68"/>
      <c r="P336" s="68"/>
      <c r="Q336" s="62"/>
      <c r="R336" s="62"/>
      <c r="S336" s="71"/>
      <c r="T336" s="145"/>
    </row>
    <row r="337" spans="1:20" s="20" customFormat="1" ht="12.75">
      <c r="A337" s="49"/>
      <c r="B337" s="49"/>
      <c r="C337" s="65"/>
      <c r="D337" s="178"/>
      <c r="E337" s="178"/>
      <c r="F337" s="49"/>
      <c r="G337" s="72"/>
      <c r="H337" s="72"/>
      <c r="I337" s="72"/>
      <c r="J337" s="70"/>
      <c r="K337" s="71"/>
      <c r="L337" s="71"/>
      <c r="M337" s="62"/>
      <c r="N337" s="62"/>
      <c r="O337" s="68"/>
      <c r="P337" s="68"/>
      <c r="Q337" s="62"/>
      <c r="R337" s="62"/>
      <c r="S337" s="71"/>
      <c r="T337" s="145"/>
    </row>
    <row r="338" spans="1:20" s="20" customFormat="1" ht="12.75">
      <c r="A338" s="49"/>
      <c r="B338" s="49"/>
      <c r="C338" s="65"/>
      <c r="D338" s="178"/>
      <c r="E338" s="178"/>
      <c r="F338" s="49"/>
      <c r="G338" s="72"/>
      <c r="H338" s="72"/>
      <c r="I338" s="72"/>
      <c r="J338" s="70"/>
      <c r="K338" s="71"/>
      <c r="L338" s="71"/>
      <c r="M338" s="62"/>
      <c r="N338" s="62"/>
      <c r="O338" s="68"/>
      <c r="P338" s="68"/>
      <c r="Q338" s="62"/>
      <c r="R338" s="62"/>
      <c r="S338" s="71"/>
      <c r="T338" s="145"/>
    </row>
    <row r="339" spans="1:20" s="20" customFormat="1" ht="12.75">
      <c r="A339" s="49"/>
      <c r="B339" s="49"/>
      <c r="C339" s="65"/>
      <c r="D339" s="178"/>
      <c r="E339" s="178"/>
      <c r="F339" s="49"/>
      <c r="G339" s="72"/>
      <c r="H339" s="72"/>
      <c r="I339" s="72"/>
      <c r="J339" s="70"/>
      <c r="K339" s="71"/>
      <c r="L339" s="71"/>
      <c r="M339" s="62"/>
      <c r="N339" s="62"/>
      <c r="O339" s="68"/>
      <c r="P339" s="68"/>
      <c r="Q339" s="62"/>
      <c r="R339" s="62"/>
      <c r="S339" s="71"/>
      <c r="T339" s="145"/>
    </row>
    <row r="340" spans="1:20" s="20" customFormat="1" ht="12.75">
      <c r="A340" s="49"/>
      <c r="B340" s="49"/>
      <c r="C340" s="65"/>
      <c r="D340" s="178"/>
      <c r="E340" s="178"/>
      <c r="F340" s="49"/>
      <c r="G340" s="72"/>
      <c r="H340" s="72"/>
      <c r="I340" s="72"/>
      <c r="J340" s="70"/>
      <c r="K340" s="71"/>
      <c r="L340" s="71"/>
      <c r="M340" s="62"/>
      <c r="N340" s="62"/>
      <c r="O340" s="68"/>
      <c r="P340" s="68"/>
      <c r="Q340" s="62"/>
      <c r="R340" s="62"/>
      <c r="S340" s="71"/>
      <c r="T340" s="145"/>
    </row>
    <row r="341" spans="1:20" s="20" customFormat="1" ht="12.75">
      <c r="A341" s="49"/>
      <c r="B341" s="49"/>
      <c r="C341" s="65"/>
      <c r="D341" s="178"/>
      <c r="E341" s="178"/>
      <c r="F341" s="49"/>
      <c r="G341" s="72"/>
      <c r="H341" s="72"/>
      <c r="I341" s="72"/>
      <c r="J341" s="70"/>
      <c r="K341" s="71"/>
      <c r="L341" s="71"/>
      <c r="M341" s="62"/>
      <c r="N341" s="62"/>
      <c r="O341" s="68"/>
      <c r="P341" s="68"/>
      <c r="Q341" s="62"/>
      <c r="R341" s="62"/>
      <c r="S341" s="71"/>
      <c r="T341" s="145"/>
    </row>
    <row r="342" spans="1:20" s="20" customFormat="1" ht="12.75">
      <c r="A342" s="49"/>
      <c r="B342" s="49"/>
      <c r="C342" s="65"/>
      <c r="D342" s="178"/>
      <c r="E342" s="178"/>
      <c r="F342" s="49"/>
      <c r="G342" s="72"/>
      <c r="H342" s="72"/>
      <c r="I342" s="72"/>
      <c r="J342" s="70"/>
      <c r="K342" s="71"/>
      <c r="L342" s="71"/>
      <c r="M342" s="62"/>
      <c r="N342" s="62"/>
      <c r="O342" s="68"/>
      <c r="P342" s="68"/>
      <c r="Q342" s="62"/>
      <c r="R342" s="62"/>
      <c r="S342" s="71"/>
      <c r="T342" s="145"/>
    </row>
    <row r="343" spans="1:20" s="20" customFormat="1" ht="12.75">
      <c r="A343" s="49"/>
      <c r="B343" s="49"/>
      <c r="C343" s="65"/>
      <c r="D343" s="178"/>
      <c r="E343" s="178"/>
      <c r="F343" s="49"/>
      <c r="G343" s="72"/>
      <c r="H343" s="72"/>
      <c r="I343" s="72"/>
      <c r="J343" s="70"/>
      <c r="K343" s="71"/>
      <c r="L343" s="71"/>
      <c r="M343" s="62"/>
      <c r="N343" s="62"/>
      <c r="O343" s="68"/>
      <c r="P343" s="68"/>
      <c r="Q343" s="62"/>
      <c r="R343" s="62"/>
      <c r="S343" s="71"/>
      <c r="T343" s="145"/>
    </row>
    <row r="344" spans="1:20" s="20" customFormat="1" ht="12.75">
      <c r="A344" s="49"/>
      <c r="B344" s="49"/>
      <c r="C344" s="65"/>
      <c r="D344" s="178"/>
      <c r="E344" s="178"/>
      <c r="F344" s="49"/>
      <c r="G344" s="72"/>
      <c r="H344" s="72"/>
      <c r="I344" s="72"/>
      <c r="J344" s="70"/>
      <c r="K344" s="71"/>
      <c r="L344" s="71"/>
      <c r="M344" s="62"/>
      <c r="N344" s="62"/>
      <c r="O344" s="68"/>
      <c r="P344" s="68"/>
      <c r="Q344" s="62"/>
      <c r="R344" s="62"/>
      <c r="S344" s="71"/>
      <c r="T344" s="145"/>
    </row>
    <row r="345" spans="1:20" s="20" customFormat="1" ht="12.75">
      <c r="A345" s="49"/>
      <c r="B345" s="49"/>
      <c r="C345" s="65"/>
      <c r="D345" s="178"/>
      <c r="E345" s="178"/>
      <c r="F345" s="49"/>
      <c r="G345" s="72"/>
      <c r="H345" s="72"/>
      <c r="I345" s="72"/>
      <c r="J345" s="70"/>
      <c r="K345" s="71"/>
      <c r="L345" s="71"/>
      <c r="M345" s="62"/>
      <c r="N345" s="62"/>
      <c r="O345" s="68"/>
      <c r="P345" s="68"/>
      <c r="Q345" s="62"/>
      <c r="R345" s="62"/>
      <c r="S345" s="71"/>
      <c r="T345" s="145"/>
    </row>
    <row r="346" spans="1:20" s="20" customFormat="1" ht="12.75">
      <c r="A346" s="49"/>
      <c r="B346" s="49"/>
      <c r="C346" s="65"/>
      <c r="D346" s="178"/>
      <c r="E346" s="178"/>
      <c r="F346" s="49"/>
      <c r="G346" s="72"/>
      <c r="H346" s="72"/>
      <c r="I346" s="72"/>
      <c r="J346" s="70"/>
      <c r="K346" s="71"/>
      <c r="L346" s="71"/>
      <c r="M346" s="62"/>
      <c r="N346" s="62"/>
      <c r="O346" s="68"/>
      <c r="P346" s="68"/>
      <c r="Q346" s="62"/>
      <c r="R346" s="62"/>
      <c r="S346" s="71"/>
      <c r="T346" s="145"/>
    </row>
    <row r="347" spans="1:20" s="20" customFormat="1" ht="12.75">
      <c r="A347" s="49"/>
      <c r="B347" s="49"/>
      <c r="C347" s="65"/>
      <c r="D347" s="178"/>
      <c r="E347" s="178"/>
      <c r="F347" s="49"/>
      <c r="G347" s="72"/>
      <c r="H347" s="72"/>
      <c r="I347" s="72"/>
      <c r="J347" s="70"/>
      <c r="K347" s="71"/>
      <c r="L347" s="71"/>
      <c r="M347" s="62"/>
      <c r="N347" s="62"/>
      <c r="O347" s="68"/>
      <c r="P347" s="68"/>
      <c r="Q347" s="62"/>
      <c r="R347" s="62"/>
      <c r="S347" s="71"/>
      <c r="T347" s="145"/>
    </row>
    <row r="348" spans="1:20" s="20" customFormat="1" ht="12.75">
      <c r="A348" s="49"/>
      <c r="B348" s="49"/>
      <c r="C348" s="65"/>
      <c r="D348" s="178"/>
      <c r="E348" s="178"/>
      <c r="F348" s="49"/>
      <c r="G348" s="72"/>
      <c r="H348" s="72"/>
      <c r="I348" s="72"/>
      <c r="J348" s="70"/>
      <c r="K348" s="71"/>
      <c r="L348" s="71"/>
      <c r="M348" s="62"/>
      <c r="N348" s="62"/>
      <c r="O348" s="68"/>
      <c r="P348" s="68"/>
      <c r="Q348" s="62"/>
      <c r="R348" s="62"/>
      <c r="S348" s="71"/>
      <c r="T348" s="145"/>
    </row>
    <row r="349" spans="1:20" s="20" customFormat="1" ht="12.75">
      <c r="A349" s="49"/>
      <c r="B349" s="49"/>
      <c r="C349" s="65"/>
      <c r="D349" s="178"/>
      <c r="E349" s="178"/>
      <c r="F349" s="49"/>
      <c r="G349" s="72"/>
      <c r="H349" s="72"/>
      <c r="I349" s="72"/>
      <c r="J349" s="70"/>
      <c r="K349" s="71"/>
      <c r="L349" s="71"/>
      <c r="M349" s="62"/>
      <c r="N349" s="62"/>
      <c r="O349" s="68"/>
      <c r="P349" s="68"/>
      <c r="Q349" s="62"/>
      <c r="R349" s="62"/>
      <c r="S349" s="71"/>
      <c r="T349" s="145"/>
    </row>
    <row r="350" spans="1:20" s="20" customFormat="1" ht="12.75">
      <c r="A350" s="49"/>
      <c r="B350" s="49"/>
      <c r="C350" s="65"/>
      <c r="D350" s="178"/>
      <c r="E350" s="178"/>
      <c r="F350" s="49"/>
      <c r="G350" s="72"/>
      <c r="H350" s="72"/>
      <c r="I350" s="72"/>
      <c r="J350" s="70"/>
      <c r="K350" s="71"/>
      <c r="L350" s="71"/>
      <c r="M350" s="62"/>
      <c r="N350" s="62"/>
      <c r="O350" s="68"/>
      <c r="P350" s="68"/>
      <c r="Q350" s="62"/>
      <c r="R350" s="62"/>
      <c r="S350" s="71"/>
      <c r="T350" s="145"/>
    </row>
    <row r="351" spans="1:20" s="20" customFormat="1" ht="12.75">
      <c r="A351" s="49"/>
      <c r="B351" s="49"/>
      <c r="C351" s="65"/>
      <c r="D351" s="178"/>
      <c r="E351" s="178"/>
      <c r="F351" s="49"/>
      <c r="G351" s="72"/>
      <c r="H351" s="72"/>
      <c r="I351" s="72"/>
      <c r="J351" s="70"/>
      <c r="K351" s="71"/>
      <c r="L351" s="71"/>
      <c r="M351" s="62"/>
      <c r="N351" s="62"/>
      <c r="O351" s="68"/>
      <c r="P351" s="68"/>
      <c r="Q351" s="62"/>
      <c r="R351" s="62"/>
      <c r="S351" s="71"/>
      <c r="T351" s="145"/>
    </row>
    <row r="352" spans="1:20" s="20" customFormat="1" ht="12.75">
      <c r="A352" s="49"/>
      <c r="B352" s="49"/>
      <c r="C352" s="65"/>
      <c r="D352" s="178"/>
      <c r="E352" s="178"/>
      <c r="F352" s="49"/>
      <c r="G352" s="72"/>
      <c r="H352" s="72"/>
      <c r="I352" s="72"/>
      <c r="J352" s="70"/>
      <c r="K352" s="71"/>
      <c r="L352" s="71"/>
      <c r="M352" s="62"/>
      <c r="N352" s="62"/>
      <c r="O352" s="68"/>
      <c r="P352" s="68"/>
      <c r="Q352" s="62"/>
      <c r="R352" s="62"/>
      <c r="S352" s="71"/>
      <c r="T352" s="145"/>
    </row>
    <row r="353" spans="1:20" s="20" customFormat="1" ht="12.75">
      <c r="A353" s="49"/>
      <c r="B353" s="49"/>
      <c r="C353" s="65"/>
      <c r="D353" s="178"/>
      <c r="E353" s="178"/>
      <c r="F353" s="49"/>
      <c r="G353" s="72"/>
      <c r="H353" s="72"/>
      <c r="I353" s="72"/>
      <c r="J353" s="70"/>
      <c r="K353" s="71"/>
      <c r="L353" s="71"/>
      <c r="M353" s="62"/>
      <c r="N353" s="62"/>
      <c r="O353" s="68"/>
      <c r="P353" s="68"/>
      <c r="Q353" s="62"/>
      <c r="R353" s="62"/>
      <c r="S353" s="71"/>
      <c r="T353" s="145"/>
    </row>
    <row r="354" spans="1:20" s="20" customFormat="1" ht="12.75">
      <c r="A354" s="49"/>
      <c r="B354" s="49"/>
      <c r="C354" s="65"/>
      <c r="D354" s="178"/>
      <c r="E354" s="178"/>
      <c r="F354" s="49"/>
      <c r="G354" s="72"/>
      <c r="H354" s="72"/>
      <c r="I354" s="72"/>
      <c r="J354" s="70"/>
      <c r="K354" s="71"/>
      <c r="L354" s="71"/>
      <c r="M354" s="62"/>
      <c r="N354" s="62"/>
      <c r="O354" s="68"/>
      <c r="P354" s="68"/>
      <c r="Q354" s="62"/>
      <c r="R354" s="62"/>
      <c r="S354" s="71"/>
      <c r="T354" s="145"/>
    </row>
    <row r="355" spans="1:20" s="20" customFormat="1" ht="12.75">
      <c r="A355" s="49"/>
      <c r="B355" s="49"/>
      <c r="C355" s="65"/>
      <c r="D355" s="178"/>
      <c r="E355" s="178"/>
      <c r="F355" s="49"/>
      <c r="G355" s="72"/>
      <c r="H355" s="72"/>
      <c r="I355" s="72"/>
      <c r="J355" s="70"/>
      <c r="K355" s="71"/>
      <c r="L355" s="71"/>
      <c r="M355" s="62"/>
      <c r="N355" s="62"/>
      <c r="O355" s="68"/>
      <c r="P355" s="68"/>
      <c r="Q355" s="62"/>
      <c r="R355" s="62"/>
      <c r="S355" s="71"/>
      <c r="T355" s="145"/>
    </row>
    <row r="356" spans="1:20" s="20" customFormat="1" ht="12.75">
      <c r="A356" s="49"/>
      <c r="B356" s="49"/>
      <c r="C356" s="65"/>
      <c r="D356" s="178"/>
      <c r="E356" s="178"/>
      <c r="F356" s="49"/>
      <c r="G356" s="72"/>
      <c r="H356" s="72"/>
      <c r="I356" s="72"/>
      <c r="J356" s="70"/>
      <c r="K356" s="71"/>
      <c r="L356" s="71"/>
      <c r="M356" s="62"/>
      <c r="N356" s="62"/>
      <c r="O356" s="68"/>
      <c r="P356" s="68"/>
      <c r="Q356" s="62"/>
      <c r="R356" s="62"/>
      <c r="S356" s="71"/>
      <c r="T356" s="145"/>
    </row>
    <row r="357" spans="1:20" s="20" customFormat="1" ht="12.75">
      <c r="A357" s="49"/>
      <c r="B357" s="49"/>
      <c r="C357" s="65"/>
      <c r="D357" s="178"/>
      <c r="E357" s="178"/>
      <c r="F357" s="49"/>
      <c r="G357" s="72"/>
      <c r="H357" s="72"/>
      <c r="I357" s="72"/>
      <c r="J357" s="70"/>
      <c r="K357" s="71"/>
      <c r="L357" s="71"/>
      <c r="M357" s="62"/>
      <c r="N357" s="62"/>
      <c r="O357" s="68"/>
      <c r="P357" s="68"/>
      <c r="Q357" s="62"/>
      <c r="R357" s="62"/>
      <c r="S357" s="71"/>
      <c r="T357" s="145"/>
    </row>
    <row r="358" spans="1:20" s="20" customFormat="1" ht="12.75">
      <c r="A358" s="49"/>
      <c r="B358" s="49"/>
      <c r="C358" s="65"/>
      <c r="D358" s="178"/>
      <c r="E358" s="178"/>
      <c r="F358" s="49"/>
      <c r="G358" s="72"/>
      <c r="H358" s="72"/>
      <c r="I358" s="72"/>
      <c r="J358" s="70"/>
      <c r="K358" s="71"/>
      <c r="L358" s="71"/>
      <c r="M358" s="62"/>
      <c r="N358" s="62"/>
      <c r="O358" s="68"/>
      <c r="P358" s="68"/>
      <c r="Q358" s="62"/>
      <c r="R358" s="62"/>
      <c r="S358" s="71"/>
      <c r="T358" s="145"/>
    </row>
    <row r="359" spans="1:20" s="20" customFormat="1" ht="12.75">
      <c r="A359" s="49"/>
      <c r="B359" s="49"/>
      <c r="C359" s="65"/>
      <c r="D359" s="178"/>
      <c r="E359" s="178"/>
      <c r="F359" s="49"/>
      <c r="G359" s="72"/>
      <c r="H359" s="72"/>
      <c r="I359" s="72"/>
      <c r="J359" s="70"/>
      <c r="K359" s="71"/>
      <c r="L359" s="71"/>
      <c r="M359" s="62"/>
      <c r="N359" s="62"/>
      <c r="O359" s="68"/>
      <c r="P359" s="68"/>
      <c r="Q359" s="62"/>
      <c r="R359" s="62"/>
      <c r="S359" s="71"/>
      <c r="T359" s="145"/>
    </row>
    <row r="360" spans="1:20" s="20" customFormat="1" ht="12.75">
      <c r="A360" s="49"/>
      <c r="B360" s="49"/>
      <c r="C360" s="65"/>
      <c r="D360" s="178"/>
      <c r="E360" s="178"/>
      <c r="F360" s="49"/>
      <c r="G360" s="72"/>
      <c r="H360" s="72"/>
      <c r="I360" s="72"/>
      <c r="J360" s="70"/>
      <c r="K360" s="71"/>
      <c r="L360" s="71"/>
      <c r="M360" s="62"/>
      <c r="N360" s="62"/>
      <c r="O360" s="68"/>
      <c r="P360" s="68"/>
      <c r="Q360" s="62"/>
      <c r="R360" s="62"/>
      <c r="S360" s="71"/>
      <c r="T360" s="145"/>
    </row>
    <row r="361" spans="1:20" s="20" customFormat="1" ht="12.75">
      <c r="A361" s="49"/>
      <c r="B361" s="49"/>
      <c r="C361" s="65"/>
      <c r="D361" s="178"/>
      <c r="E361" s="178"/>
      <c r="F361" s="49"/>
      <c r="G361" s="72"/>
      <c r="H361" s="72"/>
      <c r="I361" s="72"/>
      <c r="J361" s="70"/>
      <c r="K361" s="71"/>
      <c r="L361" s="71"/>
      <c r="M361" s="62"/>
      <c r="N361" s="62"/>
      <c r="O361" s="68"/>
      <c r="P361" s="68"/>
      <c r="Q361" s="62"/>
      <c r="R361" s="62"/>
      <c r="S361" s="71"/>
      <c r="T361" s="145"/>
    </row>
    <row r="362" spans="1:20" s="20" customFormat="1" ht="12.75">
      <c r="A362" s="49"/>
      <c r="B362" s="49"/>
      <c r="C362" s="65"/>
      <c r="D362" s="178"/>
      <c r="E362" s="178"/>
      <c r="F362" s="49"/>
      <c r="G362" s="72"/>
      <c r="H362" s="72"/>
      <c r="I362" s="72"/>
      <c r="J362" s="70"/>
      <c r="K362" s="71"/>
      <c r="L362" s="71"/>
      <c r="M362" s="62"/>
      <c r="N362" s="62"/>
      <c r="O362" s="68"/>
      <c r="P362" s="68"/>
      <c r="Q362" s="62"/>
      <c r="R362" s="62"/>
      <c r="S362" s="71"/>
      <c r="T362" s="145"/>
    </row>
    <row r="363" spans="1:20" s="20" customFormat="1" ht="12.75">
      <c r="A363" s="49"/>
      <c r="B363" s="49"/>
      <c r="C363" s="65"/>
      <c r="D363" s="178"/>
      <c r="E363" s="178"/>
      <c r="F363" s="49"/>
      <c r="G363" s="72"/>
      <c r="H363" s="72"/>
      <c r="I363" s="72"/>
      <c r="J363" s="70"/>
      <c r="K363" s="71"/>
      <c r="L363" s="71"/>
      <c r="M363" s="62"/>
      <c r="N363" s="62"/>
      <c r="O363" s="68"/>
      <c r="P363" s="68"/>
      <c r="Q363" s="62"/>
      <c r="R363" s="62"/>
      <c r="S363" s="71"/>
      <c r="T363" s="145"/>
    </row>
    <row r="364" spans="1:20" s="20" customFormat="1" ht="12.75">
      <c r="A364" s="49"/>
      <c r="B364" s="49"/>
      <c r="C364" s="65"/>
      <c r="D364" s="178"/>
      <c r="E364" s="178"/>
      <c r="F364" s="49"/>
      <c r="G364" s="72"/>
      <c r="H364" s="72"/>
      <c r="I364" s="72"/>
      <c r="J364" s="70"/>
      <c r="K364" s="71"/>
      <c r="L364" s="71"/>
      <c r="M364" s="62"/>
      <c r="N364" s="62"/>
      <c r="O364" s="68"/>
      <c r="P364" s="68"/>
      <c r="Q364" s="62"/>
      <c r="R364" s="62"/>
      <c r="S364" s="71"/>
      <c r="T364" s="145"/>
    </row>
    <row r="365" spans="1:20" s="20" customFormat="1" ht="12.75">
      <c r="A365" s="49"/>
      <c r="B365" s="49"/>
      <c r="C365" s="65"/>
      <c r="D365" s="178"/>
      <c r="E365" s="178"/>
      <c r="F365" s="49"/>
      <c r="G365" s="72"/>
      <c r="H365" s="72"/>
      <c r="I365" s="72"/>
      <c r="J365" s="70"/>
      <c r="K365" s="71"/>
      <c r="L365" s="71"/>
      <c r="M365" s="62"/>
      <c r="N365" s="62"/>
      <c r="O365" s="68"/>
      <c r="P365" s="68"/>
      <c r="Q365" s="62"/>
      <c r="R365" s="62"/>
      <c r="S365" s="71"/>
      <c r="T365" s="145"/>
    </row>
    <row r="366" spans="1:20" s="20" customFormat="1" ht="12.75">
      <c r="A366" s="49"/>
      <c r="B366" s="49"/>
      <c r="C366" s="65"/>
      <c r="D366" s="178"/>
      <c r="E366" s="178"/>
      <c r="F366" s="49"/>
      <c r="G366" s="72"/>
      <c r="H366" s="72"/>
      <c r="I366" s="72"/>
      <c r="J366" s="70"/>
      <c r="K366" s="71"/>
      <c r="L366" s="71"/>
      <c r="M366" s="62"/>
      <c r="N366" s="62"/>
      <c r="O366" s="68"/>
      <c r="P366" s="68"/>
      <c r="Q366" s="62"/>
      <c r="R366" s="62"/>
      <c r="S366" s="71"/>
      <c r="T366" s="145"/>
    </row>
    <row r="367" spans="1:20" s="20" customFormat="1" ht="12.75">
      <c r="A367" s="49"/>
      <c r="B367" s="49"/>
      <c r="C367" s="65"/>
      <c r="D367" s="178"/>
      <c r="E367" s="178"/>
      <c r="F367" s="49"/>
      <c r="G367" s="72"/>
      <c r="H367" s="72"/>
      <c r="I367" s="72"/>
      <c r="J367" s="70"/>
      <c r="K367" s="71"/>
      <c r="L367" s="71"/>
      <c r="M367" s="62"/>
      <c r="N367" s="62"/>
      <c r="O367" s="68"/>
      <c r="P367" s="68"/>
      <c r="Q367" s="62"/>
      <c r="R367" s="62"/>
      <c r="S367" s="71"/>
      <c r="T367" s="145"/>
    </row>
    <row r="368" spans="1:20" s="20" customFormat="1" ht="12.75">
      <c r="A368" s="49"/>
      <c r="B368" s="49"/>
      <c r="C368" s="65"/>
      <c r="D368" s="178"/>
      <c r="E368" s="178"/>
      <c r="F368" s="49"/>
      <c r="G368" s="72"/>
      <c r="H368" s="72"/>
      <c r="I368" s="72"/>
      <c r="J368" s="70"/>
      <c r="K368" s="71"/>
      <c r="L368" s="71"/>
      <c r="M368" s="62"/>
      <c r="N368" s="62"/>
      <c r="O368" s="68"/>
      <c r="P368" s="68"/>
      <c r="Q368" s="62"/>
      <c r="R368" s="62"/>
      <c r="S368" s="71"/>
      <c r="T368" s="145"/>
    </row>
    <row r="369" spans="1:20" s="20" customFormat="1" ht="12.75">
      <c r="A369" s="49"/>
      <c r="B369" s="49"/>
      <c r="C369" s="65"/>
      <c r="D369" s="178"/>
      <c r="E369" s="178"/>
      <c r="F369" s="49"/>
      <c r="G369" s="72"/>
      <c r="H369" s="72"/>
      <c r="I369" s="72"/>
      <c r="J369" s="70"/>
      <c r="K369" s="71"/>
      <c r="L369" s="71"/>
      <c r="M369" s="62"/>
      <c r="N369" s="62"/>
      <c r="O369" s="68"/>
      <c r="P369" s="68"/>
      <c r="Q369" s="62"/>
      <c r="R369" s="62"/>
      <c r="S369" s="71"/>
      <c r="T369" s="145"/>
    </row>
    <row r="370" spans="1:20" s="20" customFormat="1" ht="12.75">
      <c r="A370" s="49"/>
      <c r="B370" s="49"/>
      <c r="C370" s="65"/>
      <c r="D370" s="178"/>
      <c r="E370" s="178"/>
      <c r="F370" s="49"/>
      <c r="G370" s="72"/>
      <c r="H370" s="72"/>
      <c r="I370" s="72"/>
      <c r="J370" s="70"/>
      <c r="K370" s="71"/>
      <c r="L370" s="71"/>
      <c r="M370" s="62"/>
      <c r="N370" s="62"/>
      <c r="O370" s="68"/>
      <c r="P370" s="68"/>
      <c r="Q370" s="62"/>
      <c r="R370" s="62"/>
      <c r="S370" s="71"/>
      <c r="T370" s="145"/>
    </row>
    <row r="371" spans="1:20" s="20" customFormat="1" ht="12.75">
      <c r="A371" s="49"/>
      <c r="B371" s="49"/>
      <c r="C371" s="65"/>
      <c r="D371" s="178"/>
      <c r="E371" s="178"/>
      <c r="F371" s="49"/>
      <c r="G371" s="72"/>
      <c r="H371" s="72"/>
      <c r="I371" s="72"/>
      <c r="J371" s="70"/>
      <c r="K371" s="71"/>
      <c r="L371" s="71"/>
      <c r="M371" s="62"/>
      <c r="N371" s="62"/>
      <c r="O371" s="68"/>
      <c r="P371" s="68"/>
      <c r="Q371" s="62"/>
      <c r="R371" s="62"/>
      <c r="S371" s="71"/>
      <c r="T371" s="145"/>
    </row>
    <row r="372" spans="1:20" s="20" customFormat="1" ht="12.75">
      <c r="A372" s="49"/>
      <c r="B372" s="49"/>
      <c r="C372" s="65"/>
      <c r="D372" s="178"/>
      <c r="E372" s="178"/>
      <c r="F372" s="49"/>
      <c r="G372" s="72"/>
      <c r="H372" s="72"/>
      <c r="I372" s="72"/>
      <c r="J372" s="70"/>
      <c r="K372" s="71"/>
      <c r="L372" s="71"/>
      <c r="M372" s="62"/>
      <c r="N372" s="62"/>
      <c r="O372" s="68"/>
      <c r="P372" s="68"/>
      <c r="Q372" s="62"/>
      <c r="R372" s="62"/>
      <c r="S372" s="71"/>
      <c r="T372" s="145"/>
    </row>
    <row r="373" spans="1:20" s="20" customFormat="1" ht="12.75">
      <c r="A373" s="49"/>
      <c r="B373" s="49"/>
      <c r="C373" s="65"/>
      <c r="D373" s="178"/>
      <c r="E373" s="178"/>
      <c r="F373" s="49"/>
      <c r="G373" s="72"/>
      <c r="H373" s="72"/>
      <c r="I373" s="72"/>
      <c r="J373" s="70"/>
      <c r="K373" s="71"/>
      <c r="L373" s="71"/>
      <c r="M373" s="62"/>
      <c r="N373" s="62"/>
      <c r="O373" s="68"/>
      <c r="P373" s="68"/>
      <c r="Q373" s="62"/>
      <c r="R373" s="62"/>
      <c r="S373" s="71"/>
      <c r="T373" s="145"/>
    </row>
    <row r="374" spans="1:20" s="20" customFormat="1" ht="12.75">
      <c r="A374" s="49"/>
      <c r="B374" s="49"/>
      <c r="C374" s="65"/>
      <c r="D374" s="178"/>
      <c r="E374" s="178"/>
      <c r="F374" s="49"/>
      <c r="G374" s="72"/>
      <c r="H374" s="72"/>
      <c r="I374" s="72"/>
      <c r="J374" s="70"/>
      <c r="K374" s="71"/>
      <c r="L374" s="71"/>
      <c r="M374" s="62"/>
      <c r="N374" s="62"/>
      <c r="O374" s="68"/>
      <c r="P374" s="68"/>
      <c r="Q374" s="62"/>
      <c r="R374" s="62"/>
      <c r="S374" s="71"/>
      <c r="T374" s="145"/>
    </row>
    <row r="375" spans="1:20" s="20" customFormat="1" ht="12.75">
      <c r="A375" s="49"/>
      <c r="B375" s="49"/>
      <c r="C375" s="65"/>
      <c r="D375" s="178"/>
      <c r="E375" s="178"/>
      <c r="F375" s="49"/>
      <c r="G375" s="72"/>
      <c r="H375" s="72"/>
      <c r="I375" s="72"/>
      <c r="J375" s="70"/>
      <c r="K375" s="71"/>
      <c r="L375" s="71"/>
      <c r="M375" s="62"/>
      <c r="N375" s="62"/>
      <c r="O375" s="68"/>
      <c r="P375" s="68"/>
      <c r="Q375" s="62"/>
      <c r="R375" s="62"/>
      <c r="S375" s="71"/>
      <c r="T375" s="145"/>
    </row>
    <row r="376" spans="1:20" s="20" customFormat="1" ht="12.75">
      <c r="A376" s="49"/>
      <c r="B376" s="49"/>
      <c r="C376" s="65"/>
      <c r="D376" s="178"/>
      <c r="E376" s="178"/>
      <c r="F376" s="49"/>
      <c r="G376" s="72"/>
      <c r="H376" s="72"/>
      <c r="I376" s="72"/>
      <c r="J376" s="70"/>
      <c r="K376" s="71"/>
      <c r="L376" s="71"/>
      <c r="M376" s="62"/>
      <c r="N376" s="62"/>
      <c r="O376" s="68"/>
      <c r="P376" s="68"/>
      <c r="Q376" s="62"/>
      <c r="R376" s="62"/>
      <c r="S376" s="71"/>
      <c r="T376" s="145"/>
    </row>
    <row r="377" spans="1:20" s="20" customFormat="1" ht="12.75">
      <c r="A377" s="49"/>
      <c r="B377" s="49"/>
      <c r="C377" s="65"/>
      <c r="D377" s="178"/>
      <c r="E377" s="178"/>
      <c r="F377" s="49"/>
      <c r="G377" s="72"/>
      <c r="H377" s="72"/>
      <c r="I377" s="72"/>
      <c r="J377" s="70"/>
      <c r="K377" s="71"/>
      <c r="L377" s="71"/>
      <c r="M377" s="62"/>
      <c r="N377" s="62"/>
      <c r="O377" s="68"/>
      <c r="P377" s="68"/>
      <c r="Q377" s="62"/>
      <c r="R377" s="62"/>
      <c r="S377" s="71"/>
      <c r="T377" s="145"/>
    </row>
    <row r="378" spans="1:20" s="20" customFormat="1" ht="12.75">
      <c r="A378" s="49"/>
      <c r="B378" s="49"/>
      <c r="C378" s="65"/>
      <c r="D378" s="178"/>
      <c r="E378" s="178"/>
      <c r="F378" s="49"/>
      <c r="G378" s="72"/>
      <c r="H378" s="72"/>
      <c r="I378" s="72"/>
      <c r="J378" s="70"/>
      <c r="K378" s="71"/>
      <c r="L378" s="71"/>
      <c r="M378" s="62"/>
      <c r="N378" s="62"/>
      <c r="O378" s="68"/>
      <c r="P378" s="68"/>
      <c r="Q378" s="62"/>
      <c r="R378" s="62"/>
      <c r="S378" s="71"/>
      <c r="T378" s="145"/>
    </row>
    <row r="379" spans="1:20" s="20" customFormat="1" ht="12.75">
      <c r="A379" s="49"/>
      <c r="B379" s="49"/>
      <c r="C379" s="65"/>
      <c r="D379" s="178"/>
      <c r="E379" s="178"/>
      <c r="F379" s="49"/>
      <c r="G379" s="72"/>
      <c r="H379" s="72"/>
      <c r="I379" s="72"/>
      <c r="J379" s="70"/>
      <c r="K379" s="71"/>
      <c r="L379" s="71"/>
      <c r="M379" s="62"/>
      <c r="N379" s="62"/>
      <c r="O379" s="68"/>
      <c r="P379" s="68"/>
      <c r="Q379" s="62"/>
      <c r="R379" s="62"/>
      <c r="S379" s="71"/>
      <c r="T379" s="145"/>
    </row>
    <row r="380" spans="1:20" s="20" customFormat="1" ht="12.75">
      <c r="A380" s="49"/>
      <c r="B380" s="49"/>
      <c r="C380" s="65"/>
      <c r="D380" s="178"/>
      <c r="E380" s="178"/>
      <c r="F380" s="49"/>
      <c r="G380" s="72"/>
      <c r="H380" s="72"/>
      <c r="I380" s="72"/>
      <c r="J380" s="70"/>
      <c r="K380" s="71"/>
      <c r="L380" s="71"/>
      <c r="M380" s="62"/>
      <c r="N380" s="62"/>
      <c r="O380" s="68"/>
      <c r="P380" s="68"/>
      <c r="Q380" s="62"/>
      <c r="R380" s="62"/>
      <c r="S380" s="71"/>
      <c r="T380" s="145"/>
    </row>
    <row r="381" spans="1:20" s="20" customFormat="1" ht="12.75">
      <c r="A381" s="49"/>
      <c r="B381" s="49"/>
      <c r="C381" s="65"/>
      <c r="D381" s="178"/>
      <c r="E381" s="178"/>
      <c r="F381" s="49"/>
      <c r="G381" s="72"/>
      <c r="H381" s="72"/>
      <c r="I381" s="72"/>
      <c r="J381" s="70"/>
      <c r="K381" s="71"/>
      <c r="L381" s="71"/>
      <c r="M381" s="62"/>
      <c r="N381" s="62"/>
      <c r="O381" s="68"/>
      <c r="P381" s="68"/>
      <c r="Q381" s="62"/>
      <c r="R381" s="62"/>
      <c r="S381" s="71"/>
      <c r="T381" s="145"/>
    </row>
    <row r="382" spans="1:20" s="20" customFormat="1" ht="12.75">
      <c r="A382" s="49"/>
      <c r="B382" s="49"/>
      <c r="C382" s="65"/>
      <c r="D382" s="178"/>
      <c r="E382" s="178"/>
      <c r="F382" s="49"/>
      <c r="G382" s="72"/>
      <c r="H382" s="72"/>
      <c r="I382" s="72"/>
      <c r="J382" s="70"/>
      <c r="K382" s="71"/>
      <c r="L382" s="71"/>
      <c r="M382" s="62"/>
      <c r="N382" s="62"/>
      <c r="O382" s="68"/>
      <c r="P382" s="68"/>
      <c r="Q382" s="62"/>
      <c r="R382" s="62"/>
      <c r="S382" s="71"/>
      <c r="T382" s="145"/>
    </row>
    <row r="383" spans="1:20" s="20" customFormat="1" ht="12.75">
      <c r="A383" s="49"/>
      <c r="B383" s="49"/>
      <c r="C383" s="65"/>
      <c r="D383" s="178"/>
      <c r="E383" s="178"/>
      <c r="F383" s="49"/>
      <c r="G383" s="72"/>
      <c r="H383" s="72"/>
      <c r="I383" s="72"/>
      <c r="J383" s="70"/>
      <c r="K383" s="71"/>
      <c r="L383" s="71"/>
      <c r="M383" s="62"/>
      <c r="N383" s="62"/>
      <c r="O383" s="68"/>
      <c r="P383" s="68"/>
      <c r="Q383" s="62"/>
      <c r="R383" s="62"/>
      <c r="S383" s="71"/>
      <c r="T383" s="145"/>
    </row>
    <row r="384" spans="1:20" s="20" customFormat="1" ht="12.75">
      <c r="A384" s="49"/>
      <c r="B384" s="49"/>
      <c r="C384" s="65"/>
      <c r="D384" s="178"/>
      <c r="E384" s="178"/>
      <c r="F384" s="49"/>
      <c r="G384" s="72"/>
      <c r="H384" s="72"/>
      <c r="I384" s="72"/>
      <c r="J384" s="70"/>
      <c r="K384" s="71"/>
      <c r="L384" s="71"/>
      <c r="M384" s="62"/>
      <c r="N384" s="62"/>
      <c r="O384" s="68"/>
      <c r="P384" s="68"/>
      <c r="Q384" s="62"/>
      <c r="R384" s="62"/>
      <c r="S384" s="71"/>
      <c r="T384" s="145"/>
    </row>
    <row r="385" spans="1:20" s="20" customFormat="1" ht="12.75">
      <c r="A385" s="49"/>
      <c r="B385" s="49"/>
      <c r="C385" s="65"/>
      <c r="D385" s="178"/>
      <c r="E385" s="178"/>
      <c r="F385" s="49"/>
      <c r="G385" s="72"/>
      <c r="H385" s="72"/>
      <c r="I385" s="72"/>
      <c r="J385" s="70"/>
      <c r="K385" s="71"/>
      <c r="L385" s="71"/>
      <c r="M385" s="62"/>
      <c r="N385" s="62"/>
      <c r="O385" s="68"/>
      <c r="P385" s="68"/>
      <c r="Q385" s="62"/>
      <c r="R385" s="62"/>
      <c r="S385" s="71"/>
      <c r="T385" s="145"/>
    </row>
    <row r="386" spans="1:20" s="20" customFormat="1" ht="12.75">
      <c r="A386" s="49"/>
      <c r="B386" s="49"/>
      <c r="C386" s="65"/>
      <c r="D386" s="178"/>
      <c r="E386" s="178"/>
      <c r="F386" s="49"/>
      <c r="G386" s="72"/>
      <c r="H386" s="72"/>
      <c r="I386" s="72"/>
      <c r="J386" s="70"/>
      <c r="K386" s="71"/>
      <c r="L386" s="71"/>
      <c r="M386" s="62"/>
      <c r="N386" s="62"/>
      <c r="O386" s="68"/>
      <c r="P386" s="68"/>
      <c r="Q386" s="62"/>
      <c r="R386" s="62"/>
      <c r="S386" s="71"/>
      <c r="T386" s="145"/>
    </row>
    <row r="387" spans="1:20" s="20" customFormat="1" ht="12.75">
      <c r="A387" s="49"/>
      <c r="B387" s="49"/>
      <c r="C387" s="65"/>
      <c r="D387" s="178"/>
      <c r="E387" s="178"/>
      <c r="F387" s="49"/>
      <c r="G387" s="72"/>
      <c r="H387" s="72"/>
      <c r="I387" s="72"/>
      <c r="J387" s="70"/>
      <c r="K387" s="71"/>
      <c r="L387" s="71"/>
      <c r="M387" s="62"/>
      <c r="N387" s="62"/>
      <c r="O387" s="68"/>
      <c r="P387" s="68"/>
      <c r="Q387" s="62"/>
      <c r="R387" s="62"/>
      <c r="S387" s="71"/>
      <c r="T387" s="145"/>
    </row>
    <row r="388" spans="1:20" s="20" customFormat="1" ht="12.75">
      <c r="A388" s="49"/>
      <c r="B388" s="49"/>
      <c r="C388" s="65"/>
      <c r="D388" s="178"/>
      <c r="E388" s="178"/>
      <c r="F388" s="49"/>
      <c r="G388" s="72"/>
      <c r="H388" s="72"/>
      <c r="I388" s="72"/>
      <c r="J388" s="70"/>
      <c r="K388" s="71"/>
      <c r="L388" s="71"/>
      <c r="M388" s="62"/>
      <c r="N388" s="62"/>
      <c r="O388" s="68"/>
      <c r="P388" s="68"/>
      <c r="Q388" s="62"/>
      <c r="R388" s="62"/>
      <c r="S388" s="71"/>
      <c r="T388" s="145"/>
    </row>
    <row r="389" spans="1:20" s="20" customFormat="1" ht="12.75">
      <c r="A389" s="49"/>
      <c r="B389" s="49"/>
      <c r="C389" s="65"/>
      <c r="D389" s="178"/>
      <c r="E389" s="178"/>
      <c r="F389" s="49"/>
      <c r="G389" s="72"/>
      <c r="H389" s="72"/>
      <c r="I389" s="72"/>
      <c r="J389" s="70"/>
      <c r="K389" s="71"/>
      <c r="L389" s="71"/>
      <c r="M389" s="62"/>
      <c r="N389" s="62"/>
      <c r="O389" s="68"/>
      <c r="P389" s="68"/>
      <c r="Q389" s="62"/>
      <c r="R389" s="62"/>
      <c r="S389" s="71"/>
      <c r="T389" s="145"/>
    </row>
    <row r="390" spans="1:20" s="20" customFormat="1" ht="12.75">
      <c r="A390" s="49"/>
      <c r="B390" s="49"/>
      <c r="C390" s="65"/>
      <c r="D390" s="178"/>
      <c r="E390" s="178"/>
      <c r="F390" s="49"/>
      <c r="G390" s="72"/>
      <c r="H390" s="72"/>
      <c r="I390" s="72"/>
      <c r="J390" s="70"/>
      <c r="K390" s="71"/>
      <c r="L390" s="71"/>
      <c r="M390" s="62"/>
      <c r="N390" s="62"/>
      <c r="O390" s="68"/>
      <c r="P390" s="68"/>
      <c r="Q390" s="62"/>
      <c r="R390" s="62"/>
      <c r="S390" s="71"/>
      <c r="T390" s="145"/>
    </row>
    <row r="391" spans="1:20" s="20" customFormat="1" ht="12.75">
      <c r="A391" s="49"/>
      <c r="B391" s="49"/>
      <c r="C391" s="65"/>
      <c r="D391" s="178"/>
      <c r="E391" s="178"/>
      <c r="F391" s="49"/>
      <c r="G391" s="72"/>
      <c r="H391" s="72"/>
      <c r="I391" s="72"/>
      <c r="J391" s="70"/>
      <c r="K391" s="71"/>
      <c r="L391" s="71"/>
      <c r="M391" s="62"/>
      <c r="N391" s="62"/>
      <c r="O391" s="68"/>
      <c r="P391" s="68"/>
      <c r="Q391" s="62"/>
      <c r="R391" s="62"/>
      <c r="S391" s="71"/>
      <c r="T391" s="145"/>
    </row>
    <row r="392" spans="1:20" s="20" customFormat="1" ht="12.75">
      <c r="A392" s="49"/>
      <c r="B392" s="49"/>
      <c r="C392" s="65"/>
      <c r="D392" s="178"/>
      <c r="E392" s="178"/>
      <c r="F392" s="49"/>
      <c r="G392" s="72"/>
      <c r="H392" s="72"/>
      <c r="I392" s="72"/>
      <c r="J392" s="70"/>
      <c r="K392" s="71"/>
      <c r="L392" s="71"/>
      <c r="M392" s="62"/>
      <c r="N392" s="62"/>
      <c r="O392" s="68"/>
      <c r="P392" s="68"/>
      <c r="Q392" s="62"/>
      <c r="R392" s="62"/>
      <c r="S392" s="71"/>
      <c r="T392" s="145"/>
    </row>
    <row r="393" spans="1:20" s="20" customFormat="1" ht="12.75">
      <c r="A393" s="49"/>
      <c r="B393" s="49"/>
      <c r="C393" s="65"/>
      <c r="D393" s="178"/>
      <c r="E393" s="178"/>
      <c r="F393" s="49"/>
      <c r="G393" s="72"/>
      <c r="H393" s="72"/>
      <c r="I393" s="72"/>
      <c r="J393" s="70"/>
      <c r="K393" s="71"/>
      <c r="L393" s="71"/>
      <c r="M393" s="62"/>
      <c r="N393" s="62"/>
      <c r="O393" s="68"/>
      <c r="P393" s="68"/>
      <c r="Q393" s="62"/>
      <c r="R393" s="62"/>
      <c r="S393" s="71"/>
      <c r="T393" s="145"/>
    </row>
    <row r="394" spans="1:20" s="20" customFormat="1" ht="12.75">
      <c r="A394" s="49"/>
      <c r="B394" s="49"/>
      <c r="C394" s="65"/>
      <c r="D394" s="178"/>
      <c r="E394" s="178"/>
      <c r="F394" s="49"/>
      <c r="G394" s="72"/>
      <c r="H394" s="72"/>
      <c r="I394" s="72"/>
      <c r="J394" s="70"/>
      <c r="K394" s="71"/>
      <c r="L394" s="71"/>
      <c r="M394" s="62"/>
      <c r="N394" s="62"/>
      <c r="O394" s="68"/>
      <c r="P394" s="68"/>
      <c r="Q394" s="62"/>
      <c r="R394" s="62"/>
      <c r="S394" s="71"/>
      <c r="T394" s="145"/>
    </row>
    <row r="395" spans="1:20" s="20" customFormat="1" ht="12.75">
      <c r="A395" s="49"/>
      <c r="B395" s="49"/>
      <c r="C395" s="65"/>
      <c r="D395" s="178"/>
      <c r="E395" s="178"/>
      <c r="F395" s="49"/>
      <c r="G395" s="72"/>
      <c r="H395" s="72"/>
      <c r="I395" s="72"/>
      <c r="J395" s="70"/>
      <c r="K395" s="71"/>
      <c r="L395" s="71"/>
      <c r="M395" s="62"/>
      <c r="N395" s="62"/>
      <c r="O395" s="68"/>
      <c r="P395" s="68"/>
      <c r="Q395" s="62"/>
      <c r="R395" s="62"/>
      <c r="S395" s="71"/>
      <c r="T395" s="145"/>
    </row>
    <row r="396" spans="1:20" s="20" customFormat="1" ht="12.75">
      <c r="A396" s="49"/>
      <c r="B396" s="49"/>
      <c r="C396" s="65"/>
      <c r="D396" s="178"/>
      <c r="E396" s="178"/>
      <c r="F396" s="49"/>
      <c r="G396" s="72"/>
      <c r="H396" s="72"/>
      <c r="I396" s="72"/>
      <c r="J396" s="70"/>
      <c r="K396" s="71"/>
      <c r="L396" s="71"/>
      <c r="M396" s="62"/>
      <c r="N396" s="62"/>
      <c r="O396" s="68"/>
      <c r="P396" s="68"/>
      <c r="Q396" s="62"/>
      <c r="R396" s="62"/>
      <c r="S396" s="71"/>
      <c r="T396" s="145"/>
    </row>
    <row r="397" spans="1:20" s="20" customFormat="1" ht="12.75">
      <c r="A397" s="49"/>
      <c r="B397" s="49"/>
      <c r="C397" s="65"/>
      <c r="D397" s="178"/>
      <c r="E397" s="178"/>
      <c r="F397" s="49"/>
      <c r="G397" s="72"/>
      <c r="H397" s="72"/>
      <c r="I397" s="72"/>
      <c r="J397" s="70"/>
      <c r="K397" s="71"/>
      <c r="L397" s="71"/>
      <c r="M397" s="62"/>
      <c r="N397" s="62"/>
      <c r="O397" s="68"/>
      <c r="P397" s="68"/>
      <c r="Q397" s="62"/>
      <c r="R397" s="62"/>
      <c r="S397" s="71"/>
      <c r="T397" s="145"/>
    </row>
    <row r="398" spans="1:20" s="20" customFormat="1" ht="12.75">
      <c r="A398" s="49"/>
      <c r="B398" s="49"/>
      <c r="C398" s="65"/>
      <c r="D398" s="178"/>
      <c r="E398" s="178"/>
      <c r="F398" s="49"/>
      <c r="G398" s="72"/>
      <c r="H398" s="72"/>
      <c r="I398" s="72"/>
      <c r="J398" s="70"/>
      <c r="K398" s="71"/>
      <c r="L398" s="71"/>
      <c r="M398" s="62"/>
      <c r="N398" s="62"/>
      <c r="O398" s="68"/>
      <c r="P398" s="68"/>
      <c r="Q398" s="62"/>
      <c r="R398" s="62"/>
      <c r="S398" s="71"/>
      <c r="T398" s="145"/>
    </row>
    <row r="399" spans="1:20" s="20" customFormat="1" ht="12.75">
      <c r="A399" s="49"/>
      <c r="B399" s="49"/>
      <c r="C399" s="65"/>
      <c r="D399" s="178"/>
      <c r="E399" s="178"/>
      <c r="F399" s="49"/>
      <c r="G399" s="72"/>
      <c r="H399" s="72"/>
      <c r="I399" s="72"/>
      <c r="J399" s="70"/>
      <c r="K399" s="71"/>
      <c r="L399" s="71"/>
      <c r="M399" s="62"/>
      <c r="N399" s="62"/>
      <c r="O399" s="68"/>
      <c r="P399" s="68"/>
      <c r="Q399" s="62"/>
      <c r="R399" s="62"/>
      <c r="S399" s="71"/>
      <c r="T399" s="145"/>
    </row>
    <row r="400" spans="1:20" s="20" customFormat="1" ht="12.75">
      <c r="A400" s="49"/>
      <c r="B400" s="49"/>
      <c r="C400" s="65"/>
      <c r="D400" s="178"/>
      <c r="E400" s="178"/>
      <c r="F400" s="49"/>
      <c r="G400" s="72"/>
      <c r="H400" s="72"/>
      <c r="I400" s="72"/>
      <c r="J400" s="70"/>
      <c r="K400" s="71"/>
      <c r="L400" s="71"/>
      <c r="M400" s="62"/>
      <c r="N400" s="62"/>
      <c r="O400" s="68"/>
      <c r="P400" s="68"/>
      <c r="Q400" s="62"/>
      <c r="R400" s="62"/>
      <c r="S400" s="71"/>
      <c r="T400" s="145"/>
    </row>
    <row r="401" spans="1:20" s="20" customFormat="1" ht="12.75">
      <c r="A401" s="49"/>
      <c r="B401" s="49"/>
      <c r="C401" s="65"/>
      <c r="D401" s="178"/>
      <c r="E401" s="178"/>
      <c r="F401" s="49"/>
      <c r="G401" s="72"/>
      <c r="H401" s="72"/>
      <c r="I401" s="72"/>
      <c r="J401" s="70"/>
      <c r="K401" s="71"/>
      <c r="L401" s="71"/>
      <c r="M401" s="62"/>
      <c r="N401" s="62"/>
      <c r="O401" s="68"/>
      <c r="P401" s="68"/>
      <c r="Q401" s="62"/>
      <c r="R401" s="62"/>
      <c r="S401" s="71"/>
      <c r="T401" s="145"/>
    </row>
    <row r="402" spans="1:20" s="20" customFormat="1" ht="12.75">
      <c r="A402" s="49"/>
      <c r="B402" s="49"/>
      <c r="C402" s="65"/>
      <c r="D402" s="178"/>
      <c r="E402" s="178"/>
      <c r="F402" s="49"/>
      <c r="G402" s="72"/>
      <c r="H402" s="72"/>
      <c r="I402" s="72"/>
      <c r="J402" s="70"/>
      <c r="K402" s="71"/>
      <c r="L402" s="71"/>
      <c r="M402" s="62"/>
      <c r="N402" s="62"/>
      <c r="O402" s="68"/>
      <c r="P402" s="68"/>
      <c r="Q402" s="62"/>
      <c r="R402" s="62"/>
      <c r="S402" s="71"/>
      <c r="T402" s="145"/>
    </row>
    <row r="403" spans="1:20" s="20" customFormat="1" ht="12.75">
      <c r="A403" s="49"/>
      <c r="B403" s="49"/>
      <c r="C403" s="65"/>
      <c r="D403" s="178"/>
      <c r="E403" s="178"/>
      <c r="F403" s="49"/>
      <c r="G403" s="72"/>
      <c r="H403" s="72"/>
      <c r="I403" s="72"/>
      <c r="J403" s="70"/>
      <c r="K403" s="71"/>
      <c r="L403" s="71"/>
      <c r="M403" s="62"/>
      <c r="N403" s="62"/>
      <c r="O403" s="68"/>
      <c r="P403" s="68"/>
      <c r="Q403" s="62"/>
      <c r="R403" s="62"/>
      <c r="S403" s="71"/>
      <c r="T403" s="145"/>
    </row>
    <row r="404" spans="1:20" s="20" customFormat="1" ht="12.75">
      <c r="A404" s="49"/>
      <c r="B404" s="49"/>
      <c r="C404" s="65"/>
      <c r="D404" s="178"/>
      <c r="E404" s="178"/>
      <c r="F404" s="49"/>
      <c r="G404" s="72"/>
      <c r="H404" s="72"/>
      <c r="I404" s="72"/>
      <c r="J404" s="70"/>
      <c r="K404" s="71"/>
      <c r="L404" s="71"/>
      <c r="M404" s="62"/>
      <c r="N404" s="62"/>
      <c r="O404" s="68"/>
      <c r="P404" s="68"/>
      <c r="Q404" s="62"/>
      <c r="R404" s="62"/>
      <c r="S404" s="71"/>
      <c r="T404" s="145"/>
    </row>
    <row r="405" spans="1:20" s="20" customFormat="1" ht="12.75">
      <c r="A405" s="49"/>
      <c r="B405" s="49"/>
      <c r="C405" s="65"/>
      <c r="D405" s="178"/>
      <c r="E405" s="178"/>
      <c r="F405" s="49"/>
      <c r="G405" s="72"/>
      <c r="H405" s="72"/>
      <c r="I405" s="72"/>
      <c r="J405" s="70"/>
      <c r="K405" s="71"/>
      <c r="L405" s="71"/>
      <c r="M405" s="62"/>
      <c r="N405" s="62"/>
      <c r="O405" s="68"/>
      <c r="P405" s="68"/>
      <c r="Q405" s="62"/>
      <c r="R405" s="62"/>
      <c r="S405" s="71"/>
      <c r="T405" s="145"/>
    </row>
    <row r="406" spans="1:20" s="20" customFormat="1" ht="12.75">
      <c r="A406" s="49"/>
      <c r="B406" s="49"/>
      <c r="C406" s="65"/>
      <c r="D406" s="178"/>
      <c r="E406" s="178"/>
      <c r="F406" s="49"/>
      <c r="G406" s="72"/>
      <c r="H406" s="72"/>
      <c r="I406" s="72"/>
      <c r="J406" s="70"/>
      <c r="K406" s="71"/>
      <c r="L406" s="71"/>
      <c r="M406" s="62"/>
      <c r="N406" s="62"/>
      <c r="O406" s="68"/>
      <c r="P406" s="68"/>
      <c r="Q406" s="62"/>
      <c r="R406" s="62"/>
      <c r="S406" s="71"/>
      <c r="T406" s="145"/>
    </row>
    <row r="407" spans="1:20" s="20" customFormat="1" ht="12.75">
      <c r="A407" s="49"/>
      <c r="B407" s="49"/>
      <c r="C407" s="65"/>
      <c r="D407" s="178"/>
      <c r="E407" s="178"/>
      <c r="F407" s="49"/>
      <c r="G407" s="72"/>
      <c r="H407" s="72"/>
      <c r="I407" s="72"/>
      <c r="J407" s="70"/>
      <c r="K407" s="71"/>
      <c r="L407" s="71"/>
      <c r="M407" s="62"/>
      <c r="N407" s="62"/>
      <c r="O407" s="68"/>
      <c r="P407" s="68"/>
      <c r="Q407" s="62"/>
      <c r="R407" s="62"/>
      <c r="S407" s="71"/>
      <c r="T407" s="145"/>
    </row>
    <row r="408" spans="1:20" s="20" customFormat="1" ht="12.75">
      <c r="A408" s="49"/>
      <c r="B408" s="49"/>
      <c r="C408" s="65"/>
      <c r="D408" s="178"/>
      <c r="E408" s="178"/>
      <c r="F408" s="49"/>
      <c r="G408" s="72"/>
      <c r="H408" s="72"/>
      <c r="I408" s="72"/>
      <c r="J408" s="70"/>
      <c r="K408" s="71"/>
      <c r="L408" s="71"/>
      <c r="M408" s="62"/>
      <c r="N408" s="62"/>
      <c r="O408" s="68"/>
      <c r="P408" s="68"/>
      <c r="Q408" s="62"/>
      <c r="R408" s="62"/>
      <c r="S408" s="71"/>
      <c r="T408" s="145"/>
    </row>
    <row r="409" spans="1:20" s="20" customFormat="1" ht="12.75">
      <c r="A409" s="49"/>
      <c r="B409" s="49"/>
      <c r="C409" s="65"/>
      <c r="D409" s="178"/>
      <c r="E409" s="178"/>
      <c r="F409" s="49"/>
      <c r="G409" s="72"/>
      <c r="H409" s="72"/>
      <c r="I409" s="72"/>
      <c r="J409" s="70"/>
      <c r="K409" s="71"/>
      <c r="L409" s="71"/>
      <c r="M409" s="62"/>
      <c r="N409" s="62"/>
      <c r="O409" s="68"/>
      <c r="P409" s="68"/>
      <c r="Q409" s="62"/>
      <c r="R409" s="62"/>
      <c r="S409" s="71"/>
      <c r="T409" s="145"/>
    </row>
    <row r="410" spans="1:20" s="20" customFormat="1" ht="12.75">
      <c r="A410" s="49"/>
      <c r="B410" s="49"/>
      <c r="C410" s="65"/>
      <c r="D410" s="178"/>
      <c r="E410" s="178"/>
      <c r="F410" s="49"/>
      <c r="G410" s="72"/>
      <c r="H410" s="72"/>
      <c r="I410" s="72"/>
      <c r="J410" s="70"/>
      <c r="K410" s="71"/>
      <c r="L410" s="71"/>
      <c r="M410" s="62"/>
      <c r="N410" s="62"/>
      <c r="O410" s="68"/>
      <c r="P410" s="68"/>
      <c r="Q410" s="62"/>
      <c r="R410" s="62"/>
      <c r="S410" s="71"/>
      <c r="T410" s="145"/>
    </row>
    <row r="411" spans="1:20" s="20" customFormat="1" ht="12.75">
      <c r="A411" s="49"/>
      <c r="B411" s="49"/>
      <c r="C411" s="65"/>
      <c r="D411" s="178"/>
      <c r="E411" s="178"/>
      <c r="F411" s="49"/>
      <c r="G411" s="72"/>
      <c r="H411" s="72"/>
      <c r="I411" s="72"/>
      <c r="J411" s="70"/>
      <c r="K411" s="71"/>
      <c r="L411" s="71"/>
      <c r="M411" s="62"/>
      <c r="N411" s="62"/>
      <c r="O411" s="68"/>
      <c r="P411" s="68"/>
      <c r="Q411" s="62"/>
      <c r="R411" s="62"/>
      <c r="S411" s="71"/>
      <c r="T411" s="145"/>
    </row>
    <row r="412" spans="1:20" s="20" customFormat="1" ht="12.75">
      <c r="A412" s="49"/>
      <c r="B412" s="49"/>
      <c r="C412" s="65"/>
      <c r="D412" s="178"/>
      <c r="E412" s="178"/>
      <c r="F412" s="49"/>
      <c r="G412" s="72"/>
      <c r="H412" s="72"/>
      <c r="I412" s="72"/>
      <c r="J412" s="70"/>
      <c r="K412" s="71"/>
      <c r="L412" s="71"/>
      <c r="M412" s="62"/>
      <c r="N412" s="62"/>
      <c r="O412" s="68"/>
      <c r="P412" s="68"/>
      <c r="Q412" s="62"/>
      <c r="R412" s="62"/>
      <c r="S412" s="71"/>
      <c r="T412" s="145"/>
    </row>
    <row r="413" spans="1:20" s="20" customFormat="1" ht="12.75">
      <c r="A413" s="49"/>
      <c r="B413" s="49"/>
      <c r="C413" s="65"/>
      <c r="D413" s="178"/>
      <c r="E413" s="178"/>
      <c r="F413" s="49"/>
      <c r="G413" s="72"/>
      <c r="H413" s="72"/>
      <c r="I413" s="72"/>
      <c r="J413" s="70"/>
      <c r="K413" s="71"/>
      <c r="L413" s="71"/>
      <c r="M413" s="62"/>
      <c r="N413" s="62"/>
      <c r="O413" s="68"/>
      <c r="P413" s="68"/>
      <c r="Q413" s="62"/>
      <c r="R413" s="62"/>
      <c r="S413" s="71"/>
      <c r="T413" s="145"/>
    </row>
    <row r="414" spans="1:20" s="20" customFormat="1" ht="12.75">
      <c r="A414" s="49"/>
      <c r="B414" s="49"/>
      <c r="C414" s="65"/>
      <c r="D414" s="178"/>
      <c r="E414" s="178"/>
      <c r="F414" s="49"/>
      <c r="G414" s="72"/>
      <c r="H414" s="72"/>
      <c r="I414" s="72"/>
      <c r="J414" s="70"/>
      <c r="K414" s="71"/>
      <c r="L414" s="71"/>
      <c r="M414" s="62"/>
      <c r="N414" s="62"/>
      <c r="O414" s="68"/>
      <c r="P414" s="68"/>
      <c r="Q414" s="62"/>
      <c r="R414" s="62"/>
      <c r="S414" s="71"/>
      <c r="T414" s="145"/>
    </row>
    <row r="415" spans="1:20" s="20" customFormat="1" ht="12.75">
      <c r="A415" s="49"/>
      <c r="B415" s="49"/>
      <c r="C415" s="65"/>
      <c r="D415" s="178"/>
      <c r="E415" s="178"/>
      <c r="F415" s="49"/>
      <c r="G415" s="72"/>
      <c r="H415" s="72"/>
      <c r="I415" s="72"/>
      <c r="J415" s="70"/>
      <c r="K415" s="71"/>
      <c r="L415" s="71"/>
      <c r="M415" s="62"/>
      <c r="N415" s="62"/>
      <c r="O415" s="68"/>
      <c r="P415" s="68"/>
      <c r="Q415" s="62"/>
      <c r="R415" s="62"/>
      <c r="S415" s="71"/>
      <c r="T415" s="145"/>
    </row>
    <row r="416" spans="1:20" s="20" customFormat="1" ht="12.75">
      <c r="A416" s="49"/>
      <c r="B416" s="49"/>
      <c r="C416" s="65"/>
      <c r="D416" s="178"/>
      <c r="E416" s="178"/>
      <c r="F416" s="49"/>
      <c r="G416" s="72"/>
      <c r="H416" s="72"/>
      <c r="I416" s="72"/>
      <c r="J416" s="70"/>
      <c r="K416" s="71"/>
      <c r="L416" s="71"/>
      <c r="M416" s="62"/>
      <c r="N416" s="62"/>
      <c r="O416" s="68"/>
      <c r="P416" s="68"/>
      <c r="Q416" s="62"/>
      <c r="R416" s="62"/>
      <c r="S416" s="71"/>
      <c r="T416" s="145"/>
    </row>
    <row r="417" spans="1:20" s="20" customFormat="1" ht="12.75">
      <c r="A417" s="49"/>
      <c r="B417" s="49"/>
      <c r="C417" s="65"/>
      <c r="D417" s="178"/>
      <c r="E417" s="178"/>
      <c r="F417" s="49"/>
      <c r="G417" s="72"/>
      <c r="H417" s="72"/>
      <c r="I417" s="72"/>
      <c r="J417" s="70"/>
      <c r="K417" s="71"/>
      <c r="L417" s="71"/>
      <c r="M417" s="62"/>
      <c r="N417" s="62"/>
      <c r="O417" s="68"/>
      <c r="P417" s="68"/>
      <c r="Q417" s="62"/>
      <c r="R417" s="62"/>
      <c r="S417" s="71"/>
      <c r="T417" s="145"/>
    </row>
    <row r="418" spans="1:20" s="20" customFormat="1" ht="12.75">
      <c r="A418" s="49"/>
      <c r="B418" s="49"/>
      <c r="C418" s="65"/>
      <c r="D418" s="178"/>
      <c r="E418" s="178"/>
      <c r="F418" s="49"/>
      <c r="G418" s="72"/>
      <c r="H418" s="72"/>
      <c r="I418" s="72"/>
      <c r="J418" s="70"/>
      <c r="K418" s="71"/>
      <c r="L418" s="71"/>
      <c r="M418" s="62"/>
      <c r="N418" s="62"/>
      <c r="O418" s="68"/>
      <c r="P418" s="68"/>
      <c r="Q418" s="62"/>
      <c r="R418" s="62"/>
      <c r="S418" s="71"/>
      <c r="T418" s="145"/>
    </row>
    <row r="419" spans="1:20" s="20" customFormat="1" ht="12.75">
      <c r="A419" s="49"/>
      <c r="B419" s="49"/>
      <c r="C419" s="65"/>
      <c r="D419" s="178"/>
      <c r="E419" s="178"/>
      <c r="F419" s="49"/>
      <c r="G419" s="72"/>
      <c r="H419" s="72"/>
      <c r="I419" s="72"/>
      <c r="J419" s="70"/>
      <c r="K419" s="71"/>
      <c r="L419" s="71"/>
      <c r="M419" s="62"/>
      <c r="N419" s="62"/>
      <c r="O419" s="68"/>
      <c r="P419" s="68"/>
      <c r="Q419" s="62"/>
      <c r="R419" s="62"/>
      <c r="S419" s="71"/>
      <c r="T419" s="145"/>
    </row>
    <row r="420" spans="1:20" s="20" customFormat="1" ht="12.75">
      <c r="A420" s="49"/>
      <c r="B420" s="49"/>
      <c r="C420" s="65"/>
      <c r="D420" s="178"/>
      <c r="E420" s="178"/>
      <c r="F420" s="49"/>
      <c r="G420" s="72"/>
      <c r="H420" s="72"/>
      <c r="I420" s="72"/>
      <c r="J420" s="70"/>
      <c r="K420" s="71"/>
      <c r="L420" s="71"/>
      <c r="M420" s="62"/>
      <c r="N420" s="62"/>
      <c r="O420" s="68"/>
      <c r="P420" s="68"/>
      <c r="Q420" s="62"/>
      <c r="R420" s="62"/>
      <c r="S420" s="71"/>
      <c r="T420" s="145"/>
    </row>
    <row r="421" spans="1:20" s="20" customFormat="1" ht="12.75">
      <c r="A421" s="49"/>
      <c r="B421" s="49"/>
      <c r="C421" s="65"/>
      <c r="D421" s="178"/>
      <c r="E421" s="178"/>
      <c r="F421" s="49"/>
      <c r="G421" s="72"/>
      <c r="H421" s="72"/>
      <c r="I421" s="72"/>
      <c r="J421" s="70"/>
      <c r="K421" s="71"/>
      <c r="L421" s="71"/>
      <c r="M421" s="62"/>
      <c r="N421" s="62"/>
      <c r="O421" s="68"/>
      <c r="P421" s="68"/>
      <c r="Q421" s="62"/>
      <c r="R421" s="62"/>
      <c r="S421" s="71"/>
      <c r="T421" s="145"/>
    </row>
    <row r="422" spans="1:20" s="20" customFormat="1" ht="12.75">
      <c r="A422" s="49"/>
      <c r="B422" s="49"/>
      <c r="C422" s="65"/>
      <c r="D422" s="178"/>
      <c r="E422" s="178"/>
      <c r="F422" s="49"/>
      <c r="G422" s="72"/>
      <c r="H422" s="72"/>
      <c r="I422" s="72"/>
      <c r="J422" s="70"/>
      <c r="K422" s="71"/>
      <c r="L422" s="71"/>
      <c r="M422" s="62"/>
      <c r="N422" s="62"/>
      <c r="O422" s="68"/>
      <c r="P422" s="68"/>
      <c r="Q422" s="62"/>
      <c r="R422" s="62"/>
      <c r="S422" s="71"/>
      <c r="T422" s="145"/>
    </row>
    <row r="423" spans="1:20" s="20" customFormat="1" ht="12.75">
      <c r="A423" s="49"/>
      <c r="B423" s="49"/>
      <c r="C423" s="65"/>
      <c r="D423" s="178"/>
      <c r="E423" s="178"/>
      <c r="F423" s="49"/>
      <c r="G423" s="72"/>
      <c r="H423" s="72"/>
      <c r="I423" s="72"/>
      <c r="J423" s="70"/>
      <c r="K423" s="71"/>
      <c r="L423" s="71"/>
      <c r="M423" s="62"/>
      <c r="N423" s="62"/>
      <c r="O423" s="68"/>
      <c r="P423" s="68"/>
      <c r="Q423" s="62"/>
      <c r="R423" s="62"/>
      <c r="S423" s="71"/>
      <c r="T423" s="145"/>
    </row>
    <row r="424" spans="1:20" s="20" customFormat="1" ht="12.75">
      <c r="A424" s="49"/>
      <c r="B424" s="49"/>
      <c r="C424" s="65"/>
      <c r="D424" s="178"/>
      <c r="E424" s="178"/>
      <c r="F424" s="49"/>
      <c r="G424" s="72"/>
      <c r="H424" s="72"/>
      <c r="I424" s="72"/>
      <c r="J424" s="70"/>
      <c r="K424" s="71"/>
      <c r="L424" s="71"/>
      <c r="M424" s="62"/>
      <c r="N424" s="62"/>
      <c r="O424" s="68"/>
      <c r="P424" s="68"/>
      <c r="Q424" s="62"/>
      <c r="R424" s="62"/>
      <c r="S424" s="71"/>
      <c r="T424" s="145"/>
    </row>
    <row r="425" spans="1:20" s="20" customFormat="1" ht="12.75">
      <c r="A425" s="49"/>
      <c r="B425" s="49"/>
      <c r="C425" s="65"/>
      <c r="D425" s="178"/>
      <c r="E425" s="178"/>
      <c r="F425" s="49"/>
      <c r="G425" s="72"/>
      <c r="H425" s="72"/>
      <c r="I425" s="72"/>
      <c r="J425" s="70"/>
      <c r="K425" s="71"/>
      <c r="L425" s="71"/>
      <c r="M425" s="62"/>
      <c r="N425" s="62"/>
      <c r="O425" s="68"/>
      <c r="P425" s="68"/>
      <c r="Q425" s="62"/>
      <c r="R425" s="62"/>
      <c r="S425" s="71"/>
      <c r="T425" s="145"/>
    </row>
    <row r="426" spans="1:20" s="20" customFormat="1" ht="12.75">
      <c r="A426" s="49"/>
      <c r="B426" s="49"/>
      <c r="C426" s="65"/>
      <c r="D426" s="178"/>
      <c r="E426" s="178"/>
      <c r="F426" s="49"/>
      <c r="G426" s="72"/>
      <c r="H426" s="72"/>
      <c r="I426" s="72"/>
      <c r="J426" s="70"/>
      <c r="K426" s="71"/>
      <c r="L426" s="71"/>
      <c r="M426" s="62"/>
      <c r="N426" s="62"/>
      <c r="O426" s="68"/>
      <c r="P426" s="68"/>
      <c r="Q426" s="62"/>
      <c r="R426" s="62"/>
      <c r="S426" s="71"/>
      <c r="T426" s="145"/>
    </row>
    <row r="427" spans="1:20" s="20" customFormat="1" ht="12.75">
      <c r="A427" s="49"/>
      <c r="B427" s="49"/>
      <c r="C427" s="65"/>
      <c r="D427" s="178"/>
      <c r="E427" s="178"/>
      <c r="F427" s="49"/>
      <c r="G427" s="72"/>
      <c r="H427" s="72"/>
      <c r="I427" s="72"/>
      <c r="J427" s="70"/>
      <c r="K427" s="71"/>
      <c r="L427" s="71"/>
      <c r="M427" s="62"/>
      <c r="N427" s="62"/>
      <c r="O427" s="68"/>
      <c r="P427" s="68"/>
      <c r="Q427" s="62"/>
      <c r="R427" s="62"/>
      <c r="S427" s="71"/>
      <c r="T427" s="145"/>
    </row>
    <row r="428" spans="1:20" s="20" customFormat="1" ht="12.75">
      <c r="A428" s="49"/>
      <c r="B428" s="49"/>
      <c r="C428" s="65"/>
      <c r="D428" s="178"/>
      <c r="E428" s="178"/>
      <c r="F428" s="49"/>
      <c r="G428" s="72"/>
      <c r="H428" s="72"/>
      <c r="I428" s="72"/>
      <c r="J428" s="70"/>
      <c r="K428" s="71"/>
      <c r="L428" s="71"/>
      <c r="M428" s="62"/>
      <c r="N428" s="62"/>
      <c r="O428" s="68"/>
      <c r="P428" s="68"/>
      <c r="Q428" s="62"/>
      <c r="R428" s="62"/>
      <c r="S428" s="71"/>
      <c r="T428" s="145"/>
    </row>
    <row r="429" spans="1:20" s="20" customFormat="1" ht="12.75">
      <c r="A429" s="49"/>
      <c r="B429" s="49"/>
      <c r="C429" s="65"/>
      <c r="D429" s="178"/>
      <c r="E429" s="178"/>
      <c r="F429" s="49"/>
      <c r="G429" s="72"/>
      <c r="H429" s="72"/>
      <c r="I429" s="72"/>
      <c r="J429" s="70"/>
      <c r="K429" s="71"/>
      <c r="L429" s="71"/>
      <c r="M429" s="62"/>
      <c r="N429" s="62"/>
      <c r="O429" s="68"/>
      <c r="P429" s="68"/>
      <c r="Q429" s="62"/>
      <c r="R429" s="62"/>
      <c r="S429" s="71"/>
      <c r="T429" s="145"/>
    </row>
    <row r="430" spans="1:20" s="20" customFormat="1" ht="12.75">
      <c r="A430" s="49"/>
      <c r="B430" s="49"/>
      <c r="C430" s="65"/>
      <c r="D430" s="178"/>
      <c r="E430" s="178"/>
      <c r="F430" s="49"/>
      <c r="G430" s="72"/>
      <c r="H430" s="72"/>
      <c r="I430" s="72"/>
      <c r="J430" s="70"/>
      <c r="K430" s="71"/>
      <c r="L430" s="71"/>
      <c r="M430" s="62"/>
      <c r="N430" s="62"/>
      <c r="O430" s="68"/>
      <c r="P430" s="68"/>
      <c r="Q430" s="62"/>
      <c r="R430" s="62"/>
      <c r="S430" s="71"/>
      <c r="T430" s="145"/>
    </row>
    <row r="431" spans="1:20" s="20" customFormat="1" ht="12.75">
      <c r="A431" s="49"/>
      <c r="B431" s="49"/>
      <c r="C431" s="65"/>
      <c r="D431" s="178"/>
      <c r="E431" s="178"/>
      <c r="F431" s="49"/>
      <c r="G431" s="72"/>
      <c r="H431" s="72"/>
      <c r="I431" s="72"/>
      <c r="J431" s="70"/>
      <c r="K431" s="71"/>
      <c r="L431" s="71"/>
      <c r="M431" s="62"/>
      <c r="N431" s="62"/>
      <c r="O431" s="68"/>
      <c r="P431" s="68"/>
      <c r="Q431" s="62"/>
      <c r="R431" s="62"/>
      <c r="S431" s="71"/>
      <c r="T431" s="145"/>
    </row>
    <row r="432" spans="1:20" s="20" customFormat="1" ht="12.75">
      <c r="A432" s="49"/>
      <c r="B432" s="49"/>
      <c r="C432" s="65"/>
      <c r="D432" s="178"/>
      <c r="E432" s="178"/>
      <c r="F432" s="49"/>
      <c r="G432" s="72"/>
      <c r="H432" s="72"/>
      <c r="I432" s="72"/>
      <c r="J432" s="70"/>
      <c r="K432" s="71"/>
      <c r="L432" s="71"/>
      <c r="M432" s="62"/>
      <c r="N432" s="62"/>
      <c r="O432" s="68"/>
      <c r="P432" s="68"/>
      <c r="Q432" s="62"/>
      <c r="R432" s="62"/>
      <c r="S432" s="71"/>
      <c r="T432" s="145"/>
    </row>
    <row r="433" spans="1:20" s="20" customFormat="1" ht="12.75">
      <c r="A433" s="49"/>
      <c r="B433" s="49"/>
      <c r="C433" s="65"/>
      <c r="D433" s="178"/>
      <c r="E433" s="178"/>
      <c r="F433" s="49"/>
      <c r="G433" s="72"/>
      <c r="H433" s="72"/>
      <c r="I433" s="72"/>
      <c r="J433" s="70"/>
      <c r="K433" s="71"/>
      <c r="L433" s="71"/>
      <c r="M433" s="62"/>
      <c r="N433" s="62"/>
      <c r="O433" s="68"/>
      <c r="P433" s="68"/>
      <c r="Q433" s="62"/>
      <c r="R433" s="62"/>
      <c r="S433" s="71"/>
      <c r="T433" s="145"/>
    </row>
    <row r="434" spans="1:20" s="20" customFormat="1" ht="12.75">
      <c r="A434" s="49"/>
      <c r="B434" s="49"/>
      <c r="C434" s="65"/>
      <c r="D434" s="178"/>
      <c r="E434" s="178"/>
      <c r="F434" s="49"/>
      <c r="G434" s="72"/>
      <c r="H434" s="72"/>
      <c r="I434" s="72"/>
      <c r="J434" s="70"/>
      <c r="K434" s="71"/>
      <c r="L434" s="71"/>
      <c r="M434" s="62"/>
      <c r="N434" s="62"/>
      <c r="O434" s="68"/>
      <c r="P434" s="68"/>
      <c r="Q434" s="62"/>
      <c r="R434" s="62"/>
      <c r="S434" s="71"/>
      <c r="T434" s="145"/>
    </row>
    <row r="435" spans="1:20" s="20" customFormat="1" ht="12.75">
      <c r="A435" s="49"/>
      <c r="B435" s="49"/>
      <c r="C435" s="65"/>
      <c r="D435" s="178"/>
      <c r="E435" s="178"/>
      <c r="F435" s="49"/>
      <c r="G435" s="72"/>
      <c r="H435" s="72"/>
      <c r="I435" s="72"/>
      <c r="J435" s="70"/>
      <c r="K435" s="71"/>
      <c r="L435" s="71"/>
      <c r="M435" s="62"/>
      <c r="N435" s="62"/>
      <c r="O435" s="68"/>
      <c r="P435" s="68"/>
      <c r="Q435" s="62"/>
      <c r="R435" s="62"/>
      <c r="S435" s="71"/>
      <c r="T435" s="145"/>
    </row>
    <row r="436" spans="1:20" s="20" customFormat="1" ht="12.75">
      <c r="A436" s="49"/>
      <c r="B436" s="49"/>
      <c r="C436" s="65"/>
      <c r="D436" s="178"/>
      <c r="E436" s="178"/>
      <c r="F436" s="49"/>
      <c r="G436" s="72"/>
      <c r="H436" s="72"/>
      <c r="I436" s="72"/>
      <c r="J436" s="70"/>
      <c r="K436" s="71"/>
      <c r="L436" s="71"/>
      <c r="M436" s="62"/>
      <c r="N436" s="62"/>
      <c r="O436" s="68"/>
      <c r="P436" s="68"/>
      <c r="Q436" s="62"/>
      <c r="R436" s="62"/>
      <c r="S436" s="71"/>
      <c r="T436" s="145"/>
    </row>
    <row r="437" spans="1:20" s="20" customFormat="1" ht="12.75">
      <c r="A437" s="49"/>
      <c r="B437" s="49"/>
      <c r="C437" s="65"/>
      <c r="D437" s="178"/>
      <c r="E437" s="178"/>
      <c r="F437" s="49"/>
      <c r="G437" s="72"/>
      <c r="H437" s="72"/>
      <c r="I437" s="72"/>
      <c r="J437" s="70"/>
      <c r="K437" s="71"/>
      <c r="L437" s="71"/>
      <c r="M437" s="62"/>
      <c r="N437" s="62"/>
      <c r="O437" s="68"/>
      <c r="P437" s="68"/>
      <c r="Q437" s="62"/>
      <c r="R437" s="62"/>
      <c r="S437" s="71"/>
      <c r="T437" s="145"/>
    </row>
    <row r="438" spans="1:20" s="20" customFormat="1" ht="12.75">
      <c r="A438" s="49"/>
      <c r="B438" s="49"/>
      <c r="C438" s="65"/>
      <c r="D438" s="178"/>
      <c r="E438" s="178"/>
      <c r="F438" s="49"/>
      <c r="G438" s="72"/>
      <c r="H438" s="72"/>
      <c r="I438" s="72"/>
      <c r="J438" s="70"/>
      <c r="K438" s="71"/>
      <c r="L438" s="71"/>
      <c r="M438" s="62"/>
      <c r="N438" s="62"/>
      <c r="O438" s="68"/>
      <c r="P438" s="68"/>
      <c r="Q438" s="62"/>
      <c r="R438" s="62"/>
      <c r="S438" s="71"/>
      <c r="T438" s="145"/>
    </row>
    <row r="439" spans="1:20" s="20" customFormat="1" ht="12.75">
      <c r="A439" s="49"/>
      <c r="B439" s="49"/>
      <c r="C439" s="65"/>
      <c r="D439" s="178"/>
      <c r="E439" s="178"/>
      <c r="F439" s="49"/>
      <c r="G439" s="72"/>
      <c r="H439" s="72"/>
      <c r="I439" s="72"/>
      <c r="J439" s="70"/>
      <c r="K439" s="71"/>
      <c r="L439" s="71"/>
      <c r="M439" s="62"/>
      <c r="N439" s="62"/>
      <c r="O439" s="68"/>
      <c r="P439" s="68"/>
      <c r="Q439" s="62"/>
      <c r="R439" s="62"/>
      <c r="S439" s="71"/>
      <c r="T439" s="145"/>
    </row>
    <row r="440" spans="1:20" s="20" customFormat="1" ht="12.75">
      <c r="A440" s="49"/>
      <c r="B440" s="49"/>
      <c r="C440" s="65"/>
      <c r="D440" s="178"/>
      <c r="E440" s="178"/>
      <c r="F440" s="49"/>
      <c r="G440" s="72"/>
      <c r="H440" s="72"/>
      <c r="I440" s="72"/>
      <c r="J440" s="70"/>
      <c r="K440" s="71"/>
      <c r="L440" s="71"/>
      <c r="M440" s="62"/>
      <c r="N440" s="62"/>
      <c r="O440" s="68"/>
      <c r="P440" s="68"/>
      <c r="Q440" s="62"/>
      <c r="R440" s="62"/>
      <c r="S440" s="71"/>
      <c r="T440" s="145"/>
    </row>
    <row r="441" spans="1:20" s="20" customFormat="1" ht="12.75">
      <c r="A441" s="49"/>
      <c r="B441" s="49"/>
      <c r="C441" s="65"/>
      <c r="D441" s="178"/>
      <c r="E441" s="178"/>
      <c r="F441" s="49"/>
      <c r="G441" s="72"/>
      <c r="H441" s="72"/>
      <c r="I441" s="72"/>
      <c r="J441" s="70"/>
      <c r="K441" s="71"/>
      <c r="L441" s="71"/>
      <c r="M441" s="62"/>
      <c r="N441" s="62"/>
      <c r="O441" s="68"/>
      <c r="P441" s="68"/>
      <c r="Q441" s="62"/>
      <c r="R441" s="62"/>
      <c r="S441" s="71"/>
      <c r="T441" s="145"/>
    </row>
    <row r="442" spans="1:20" s="20" customFormat="1" ht="12.75">
      <c r="A442" s="49"/>
      <c r="B442" s="49"/>
      <c r="C442" s="65"/>
      <c r="D442" s="178"/>
      <c r="E442" s="178"/>
      <c r="F442" s="49"/>
      <c r="G442" s="72"/>
      <c r="H442" s="72"/>
      <c r="I442" s="72"/>
      <c r="J442" s="70"/>
      <c r="K442" s="71"/>
      <c r="L442" s="71"/>
      <c r="M442" s="62"/>
      <c r="N442" s="62"/>
      <c r="O442" s="68"/>
      <c r="P442" s="68"/>
      <c r="Q442" s="62"/>
      <c r="R442" s="62"/>
      <c r="S442" s="71"/>
      <c r="T442" s="145"/>
    </row>
    <row r="443" spans="1:20" s="20" customFormat="1" ht="12.75">
      <c r="A443" s="49"/>
      <c r="B443" s="49"/>
      <c r="C443" s="65"/>
      <c r="D443" s="178"/>
      <c r="E443" s="178"/>
      <c r="F443" s="49"/>
      <c r="G443" s="72"/>
      <c r="H443" s="72"/>
      <c r="I443" s="72"/>
      <c r="J443" s="70"/>
      <c r="K443" s="71"/>
      <c r="L443" s="71"/>
      <c r="M443" s="62"/>
      <c r="N443" s="62"/>
      <c r="O443" s="68"/>
      <c r="P443" s="68"/>
      <c r="Q443" s="62"/>
      <c r="R443" s="62"/>
      <c r="S443" s="71"/>
      <c r="T443" s="145"/>
    </row>
    <row r="444" spans="1:20" s="20" customFormat="1" ht="12.75">
      <c r="A444" s="49"/>
      <c r="B444" s="49"/>
      <c r="C444" s="65"/>
      <c r="D444" s="178"/>
      <c r="E444" s="178"/>
      <c r="F444" s="49"/>
      <c r="G444" s="72"/>
      <c r="H444" s="72"/>
      <c r="I444" s="72"/>
      <c r="J444" s="70"/>
      <c r="K444" s="71"/>
      <c r="L444" s="71"/>
      <c r="M444" s="62"/>
      <c r="N444" s="62"/>
      <c r="O444" s="68"/>
      <c r="P444" s="68"/>
      <c r="Q444" s="62"/>
      <c r="R444" s="62"/>
      <c r="S444" s="71"/>
      <c r="T444" s="145"/>
    </row>
    <row r="445" spans="1:20" s="20" customFormat="1" ht="12.75">
      <c r="A445" s="49"/>
      <c r="B445" s="49"/>
      <c r="C445" s="65"/>
      <c r="D445" s="178"/>
      <c r="E445" s="178"/>
      <c r="F445" s="49"/>
      <c r="G445" s="72"/>
      <c r="H445" s="72"/>
      <c r="I445" s="72"/>
      <c r="J445" s="70"/>
      <c r="K445" s="71"/>
      <c r="L445" s="71"/>
      <c r="M445" s="62"/>
      <c r="N445" s="62"/>
      <c r="O445" s="68"/>
      <c r="P445" s="68"/>
      <c r="Q445" s="62"/>
      <c r="R445" s="62"/>
      <c r="S445" s="71"/>
      <c r="T445" s="145"/>
    </row>
    <row r="446" spans="1:20" s="20" customFormat="1" ht="12.75">
      <c r="A446" s="49"/>
      <c r="B446" s="49"/>
      <c r="C446" s="65"/>
      <c r="D446" s="178"/>
      <c r="E446" s="178"/>
      <c r="F446" s="49"/>
      <c r="G446" s="72"/>
      <c r="H446" s="72"/>
      <c r="I446" s="72"/>
      <c r="J446" s="70"/>
      <c r="K446" s="71"/>
      <c r="L446" s="71"/>
      <c r="M446" s="62"/>
      <c r="N446" s="62"/>
      <c r="O446" s="68"/>
      <c r="P446" s="68"/>
      <c r="Q446" s="62"/>
      <c r="R446" s="62"/>
      <c r="S446" s="71"/>
      <c r="T446" s="145"/>
    </row>
    <row r="447" spans="1:20" s="20" customFormat="1" ht="12.75">
      <c r="A447" s="49"/>
      <c r="B447" s="49"/>
      <c r="C447" s="65"/>
      <c r="D447" s="178"/>
      <c r="E447" s="178"/>
      <c r="F447" s="49"/>
      <c r="G447" s="72"/>
      <c r="H447" s="72"/>
      <c r="I447" s="72"/>
      <c r="J447" s="70"/>
      <c r="K447" s="71"/>
      <c r="L447" s="71"/>
      <c r="M447" s="62"/>
      <c r="N447" s="62"/>
      <c r="O447" s="68"/>
      <c r="P447" s="68"/>
      <c r="Q447" s="62"/>
      <c r="R447" s="62"/>
      <c r="S447" s="71"/>
      <c r="T447" s="145"/>
    </row>
    <row r="448" spans="1:20" s="20" customFormat="1" ht="12.75">
      <c r="A448" s="49"/>
      <c r="B448" s="49"/>
      <c r="C448" s="65"/>
      <c r="D448" s="178"/>
      <c r="E448" s="178"/>
      <c r="F448" s="49"/>
      <c r="G448" s="72"/>
      <c r="H448" s="72"/>
      <c r="I448" s="72"/>
      <c r="J448" s="70"/>
      <c r="K448" s="71"/>
      <c r="L448" s="71"/>
      <c r="M448" s="62"/>
      <c r="N448" s="62"/>
      <c r="O448" s="68"/>
      <c r="P448" s="68"/>
      <c r="Q448" s="62"/>
      <c r="R448" s="62"/>
      <c r="S448" s="71"/>
      <c r="T448" s="145"/>
    </row>
  </sheetData>
  <sheetProtection/>
  <mergeCells count="3">
    <mergeCell ref="D6:F6"/>
    <mergeCell ref="A2:T2"/>
    <mergeCell ref="A3:T3"/>
  </mergeCells>
  <conditionalFormatting sqref="B11:C11 D9:D10 B9:B10">
    <cfRule type="cellIs" priority="4" dxfId="1" operator="equal" stopIfTrue="1">
      <formula>180</formula>
    </cfRule>
  </conditionalFormatting>
  <conditionalFormatting sqref="D11 D9:E10 B9:C11">
    <cfRule type="cellIs" priority="3" dxfId="0" operator="equal" stopIfTrue="1">
      <formula>TRUE</formula>
    </cfRule>
  </conditionalFormatting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6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V16" sqref="V16"/>
    </sheetView>
  </sheetViews>
  <sheetFormatPr defaultColWidth="9.140625" defaultRowHeight="12.75"/>
  <cols>
    <col min="1" max="1" width="5.00390625" style="33" customWidth="1"/>
    <col min="2" max="2" width="28.28125" style="0" customWidth="1"/>
    <col min="3" max="3" width="7.57421875" style="34" customWidth="1"/>
    <col min="4" max="5" width="6.140625" style="2" customWidth="1"/>
    <col min="6" max="6" width="4.8515625" style="33" customWidth="1"/>
    <col min="7" max="7" width="5.00390625" style="41" customWidth="1"/>
    <col min="8" max="8" width="5.8515625" style="41" customWidth="1"/>
    <col min="9" max="9" width="5.00390625" style="38" customWidth="1"/>
    <col min="10" max="10" width="5.00390625" style="35" customWidth="1"/>
    <col min="11" max="11" width="4.28125" style="50" customWidth="1"/>
    <col min="12" max="12" width="5.00390625" style="51" customWidth="1"/>
    <col min="13" max="13" width="5.00390625" style="35" customWidth="1"/>
    <col min="14" max="14" width="5.00390625" style="36" customWidth="1"/>
    <col min="15" max="16" width="5.00390625" style="67" customWidth="1"/>
    <col min="17" max="18" width="5.00390625" style="36" customWidth="1"/>
    <col min="19" max="19" width="0.13671875" style="51" customWidth="1"/>
    <col min="20" max="20" width="5.57421875" style="2" customWidth="1"/>
    <col min="21" max="21" width="4.7109375" style="0" customWidth="1"/>
  </cols>
  <sheetData>
    <row r="2" spans="1:21" ht="15" customHeight="1">
      <c r="A2" s="657" t="s">
        <v>69</v>
      </c>
      <c r="B2" s="657"/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  <c r="O2" s="657"/>
      <c r="P2" s="657"/>
      <c r="Q2" s="657"/>
      <c r="R2" s="657"/>
      <c r="S2" s="657"/>
      <c r="T2" s="657"/>
      <c r="U2" s="185"/>
    </row>
    <row r="3" spans="1:21" s="60" customFormat="1" ht="12.75">
      <c r="A3" s="658" t="s">
        <v>408</v>
      </c>
      <c r="B3" s="658"/>
      <c r="C3" s="658"/>
      <c r="D3" s="658"/>
      <c r="E3" s="658"/>
      <c r="F3" s="658"/>
      <c r="G3" s="658"/>
      <c r="H3" s="658"/>
      <c r="I3" s="658"/>
      <c r="J3" s="658"/>
      <c r="K3" s="658"/>
      <c r="L3" s="658"/>
      <c r="M3" s="658"/>
      <c r="N3" s="658"/>
      <c r="O3" s="658"/>
      <c r="P3" s="658"/>
      <c r="Q3" s="658"/>
      <c r="R3" s="658"/>
      <c r="S3" s="658"/>
      <c r="T3" s="658"/>
      <c r="U3" s="184"/>
    </row>
    <row r="4" spans="1:16" ht="13.5" thickBot="1">
      <c r="A4" s="43"/>
      <c r="F4" s="34"/>
      <c r="N4" s="62"/>
      <c r="O4" s="68"/>
      <c r="P4" s="68"/>
    </row>
    <row r="5" spans="1:20" ht="12.75">
      <c r="A5" s="63"/>
      <c r="B5" s="39" t="s">
        <v>52</v>
      </c>
      <c r="C5" s="57"/>
      <c r="D5" s="58" t="s">
        <v>37</v>
      </c>
      <c r="E5" s="74"/>
      <c r="F5" s="574"/>
      <c r="G5" s="158" t="s">
        <v>76</v>
      </c>
      <c r="H5" s="243" t="s">
        <v>84</v>
      </c>
      <c r="I5" s="244" t="s">
        <v>53</v>
      </c>
      <c r="J5" s="244" t="s">
        <v>136</v>
      </c>
      <c r="K5" s="98" t="s">
        <v>141</v>
      </c>
      <c r="L5" s="249" t="s">
        <v>44</v>
      </c>
      <c r="M5" s="118" t="s">
        <v>41</v>
      </c>
      <c r="N5" s="243" t="s">
        <v>133</v>
      </c>
      <c r="O5" s="243" t="s">
        <v>31</v>
      </c>
      <c r="P5" s="323" t="s">
        <v>82</v>
      </c>
      <c r="Q5" s="323" t="s">
        <v>79</v>
      </c>
      <c r="R5" s="384" t="s">
        <v>138</v>
      </c>
      <c r="S5" s="98" t="s">
        <v>139</v>
      </c>
      <c r="T5" s="481" t="s">
        <v>40</v>
      </c>
    </row>
    <row r="6" spans="1:20" ht="13.5" thickBot="1">
      <c r="A6" s="64"/>
      <c r="B6" s="40" t="s">
        <v>12</v>
      </c>
      <c r="C6" s="45"/>
      <c r="D6" s="654" t="s">
        <v>403</v>
      </c>
      <c r="E6" s="655"/>
      <c r="F6" s="656"/>
      <c r="G6" s="159" t="s">
        <v>3</v>
      </c>
      <c r="H6" s="245" t="s">
        <v>3</v>
      </c>
      <c r="I6" s="246" t="s">
        <v>3</v>
      </c>
      <c r="J6" s="299" t="s">
        <v>3</v>
      </c>
      <c r="K6" s="600" t="s">
        <v>3</v>
      </c>
      <c r="L6" s="250" t="s">
        <v>41</v>
      </c>
      <c r="M6" s="117" t="s">
        <v>41</v>
      </c>
      <c r="N6" s="245" t="s">
        <v>6</v>
      </c>
      <c r="O6" s="245" t="s">
        <v>2</v>
      </c>
      <c r="P6" s="324" t="s">
        <v>78</v>
      </c>
      <c r="Q6" s="338" t="s">
        <v>78</v>
      </c>
      <c r="R6" s="245" t="s">
        <v>1</v>
      </c>
      <c r="S6" s="114" t="s">
        <v>5</v>
      </c>
      <c r="T6" s="479" t="s">
        <v>34</v>
      </c>
    </row>
    <row r="7" spans="1:20" ht="13.5" thickBot="1">
      <c r="A7" s="575" t="s">
        <v>11</v>
      </c>
      <c r="B7" s="84" t="s">
        <v>67</v>
      </c>
      <c r="C7" s="84" t="s">
        <v>47</v>
      </c>
      <c r="D7" s="576" t="s">
        <v>4</v>
      </c>
      <c r="E7" s="577" t="s">
        <v>66</v>
      </c>
      <c r="F7" s="165" t="s">
        <v>10</v>
      </c>
      <c r="G7" s="160">
        <v>1</v>
      </c>
      <c r="H7" s="247">
        <v>10</v>
      </c>
      <c r="I7" s="248">
        <v>6</v>
      </c>
      <c r="J7" s="248">
        <v>13</v>
      </c>
      <c r="K7" s="601">
        <v>21</v>
      </c>
      <c r="L7" s="251">
        <v>2</v>
      </c>
      <c r="M7" s="119">
        <v>19</v>
      </c>
      <c r="N7" s="252">
        <v>5</v>
      </c>
      <c r="O7" s="252">
        <v>8</v>
      </c>
      <c r="P7" s="325">
        <v>12</v>
      </c>
      <c r="Q7" s="325">
        <v>14</v>
      </c>
      <c r="R7" s="252">
        <v>17</v>
      </c>
      <c r="S7" s="120">
        <v>18</v>
      </c>
      <c r="T7" s="480">
        <v>22</v>
      </c>
    </row>
    <row r="8" spans="1:20" s="33" customFormat="1" ht="12.75">
      <c r="A8" s="572">
        <v>1</v>
      </c>
      <c r="B8" s="554" t="s">
        <v>208</v>
      </c>
      <c r="C8" s="511">
        <v>85522</v>
      </c>
      <c r="D8" s="508" t="s">
        <v>9</v>
      </c>
      <c r="E8" s="511" t="s">
        <v>64</v>
      </c>
      <c r="F8" s="573">
        <f>G8+I8+K8+L8+O8+H8+J8+M8+N8+P8+Q8+R8+S8</f>
        <v>321</v>
      </c>
      <c r="G8" s="599"/>
      <c r="H8" s="514"/>
      <c r="I8" s="515"/>
      <c r="J8" s="171"/>
      <c r="K8" s="161"/>
      <c r="L8" s="141"/>
      <c r="M8" s="141"/>
      <c r="N8" s="142"/>
      <c r="O8" s="172">
        <v>108</v>
      </c>
      <c r="P8" s="520">
        <v>108</v>
      </c>
      <c r="Q8" s="522"/>
      <c r="R8" s="143">
        <v>105</v>
      </c>
      <c r="S8" s="144"/>
      <c r="T8" s="512"/>
    </row>
    <row r="9" spans="1:20" s="33" customFormat="1" ht="12.75">
      <c r="A9" s="228">
        <v>2</v>
      </c>
      <c r="B9" s="555" t="s">
        <v>197</v>
      </c>
      <c r="C9" s="439">
        <v>82806</v>
      </c>
      <c r="D9" s="429" t="s">
        <v>1</v>
      </c>
      <c r="E9" s="439" t="s">
        <v>54</v>
      </c>
      <c r="F9" s="336">
        <f>G9+I9+K9+L9+O9+H9+J9+M9+N9+P9+Q9+R9+S9</f>
        <v>254</v>
      </c>
      <c r="G9" s="526"/>
      <c r="H9" s="66"/>
      <c r="I9" s="122"/>
      <c r="J9" s="116"/>
      <c r="K9" s="151"/>
      <c r="L9" s="130"/>
      <c r="M9" s="130"/>
      <c r="N9" s="52">
        <v>84</v>
      </c>
      <c r="O9" s="48"/>
      <c r="P9" s="326"/>
      <c r="Q9" s="328">
        <v>100</v>
      </c>
      <c r="R9" s="47">
        <v>70</v>
      </c>
      <c r="S9" s="46"/>
      <c r="T9" s="102"/>
    </row>
    <row r="10" spans="1:20" s="33" customFormat="1" ht="12.75">
      <c r="A10" s="426">
        <v>3</v>
      </c>
      <c r="B10" s="578" t="s">
        <v>210</v>
      </c>
      <c r="C10" s="430">
        <v>123834</v>
      </c>
      <c r="D10" s="429" t="s">
        <v>9</v>
      </c>
      <c r="E10" s="430" t="s">
        <v>64</v>
      </c>
      <c r="F10" s="336">
        <f>G10+I10+K10+L10+O10+H10+J10+M10+N10+P10+Q10+R10+S10</f>
        <v>240</v>
      </c>
      <c r="G10" s="527"/>
      <c r="H10" s="48"/>
      <c r="I10" s="122"/>
      <c r="J10" s="122"/>
      <c r="K10" s="151"/>
      <c r="L10" s="130"/>
      <c r="M10" s="130"/>
      <c r="N10" s="48"/>
      <c r="O10" s="52">
        <v>81</v>
      </c>
      <c r="P10" s="326">
        <v>87</v>
      </c>
      <c r="Q10" s="328"/>
      <c r="R10" s="47">
        <v>72</v>
      </c>
      <c r="S10" s="46"/>
      <c r="T10" s="102"/>
    </row>
    <row r="11" spans="1:20" s="33" customFormat="1" ht="12.75">
      <c r="A11" s="146">
        <v>4</v>
      </c>
      <c r="B11" s="564" t="s">
        <v>362</v>
      </c>
      <c r="C11" s="496">
        <v>67859</v>
      </c>
      <c r="D11" s="467" t="s">
        <v>363</v>
      </c>
      <c r="E11" s="496" t="s">
        <v>54</v>
      </c>
      <c r="F11" s="336">
        <f>G11+I11+K11+L11+O11+H11+J11+M11+N11+P11+Q11+R11+S11+T11</f>
        <v>231</v>
      </c>
      <c r="G11" s="527"/>
      <c r="H11" s="48"/>
      <c r="I11" s="116"/>
      <c r="J11" s="122"/>
      <c r="K11" s="48"/>
      <c r="L11" s="130"/>
      <c r="M11" s="130"/>
      <c r="N11" s="48"/>
      <c r="O11" s="48"/>
      <c r="P11" s="326"/>
      <c r="Q11" s="328">
        <v>87</v>
      </c>
      <c r="R11" s="47">
        <v>58</v>
      </c>
      <c r="S11" s="46"/>
      <c r="T11" s="386">
        <v>86</v>
      </c>
    </row>
    <row r="12" spans="1:20" s="33" customFormat="1" ht="12.75">
      <c r="A12" s="146">
        <v>5</v>
      </c>
      <c r="B12" s="579" t="s">
        <v>49</v>
      </c>
      <c r="C12" s="387">
        <v>85487</v>
      </c>
      <c r="D12" s="181" t="s">
        <v>9</v>
      </c>
      <c r="E12" s="387" t="s">
        <v>64</v>
      </c>
      <c r="F12" s="336">
        <f aca="true" t="shared" si="0" ref="F12:F17">G12+I12+K12+L12+O12+H12+J12+M12+N12+P12+Q12+R12+S12</f>
        <v>206</v>
      </c>
      <c r="G12" s="527"/>
      <c r="H12" s="48"/>
      <c r="I12" s="122"/>
      <c r="J12" s="122"/>
      <c r="K12" s="151"/>
      <c r="L12" s="130"/>
      <c r="M12" s="130"/>
      <c r="N12" s="48"/>
      <c r="O12" s="52">
        <v>71</v>
      </c>
      <c r="P12" s="326">
        <v>65</v>
      </c>
      <c r="Q12" s="328"/>
      <c r="R12" s="47">
        <v>70</v>
      </c>
      <c r="S12" s="46"/>
      <c r="T12" s="102"/>
    </row>
    <row r="13" spans="1:20" s="33" customFormat="1" ht="12.75">
      <c r="A13" s="146">
        <v>6</v>
      </c>
      <c r="B13" s="580" t="s">
        <v>365</v>
      </c>
      <c r="C13" s="386">
        <v>30515</v>
      </c>
      <c r="D13" s="180" t="s">
        <v>1</v>
      </c>
      <c r="E13" s="386" t="s">
        <v>64</v>
      </c>
      <c r="F13" s="336">
        <f t="shared" si="0"/>
        <v>183</v>
      </c>
      <c r="G13" s="526"/>
      <c r="H13" s="66"/>
      <c r="I13" s="116"/>
      <c r="J13" s="122"/>
      <c r="K13" s="48"/>
      <c r="L13" s="130"/>
      <c r="M13" s="130"/>
      <c r="N13" s="48"/>
      <c r="O13" s="47"/>
      <c r="P13" s="326"/>
      <c r="Q13" s="327">
        <v>105</v>
      </c>
      <c r="R13" s="47">
        <v>78</v>
      </c>
      <c r="S13" s="46"/>
      <c r="T13" s="102">
        <v>0</v>
      </c>
    </row>
    <row r="14" spans="1:20" s="33" customFormat="1" ht="12.75">
      <c r="A14" s="146">
        <v>7</v>
      </c>
      <c r="B14" s="581" t="s">
        <v>200</v>
      </c>
      <c r="C14" s="582">
        <v>62270</v>
      </c>
      <c r="D14" s="180" t="s">
        <v>1</v>
      </c>
      <c r="E14" s="385" t="s">
        <v>54</v>
      </c>
      <c r="F14" s="336">
        <f t="shared" si="0"/>
        <v>177</v>
      </c>
      <c r="G14" s="527"/>
      <c r="H14" s="48"/>
      <c r="I14" s="122"/>
      <c r="J14" s="116"/>
      <c r="K14" s="151"/>
      <c r="L14" s="130"/>
      <c r="M14" s="130"/>
      <c r="N14" s="52">
        <v>0</v>
      </c>
      <c r="O14" s="47"/>
      <c r="P14" s="326"/>
      <c r="Q14" s="328">
        <v>108</v>
      </c>
      <c r="R14" s="47">
        <v>69</v>
      </c>
      <c r="S14" s="46"/>
      <c r="T14" s="102"/>
    </row>
    <row r="15" spans="1:20" s="33" customFormat="1" ht="12.75">
      <c r="A15" s="146">
        <v>8</v>
      </c>
      <c r="B15" s="579" t="s">
        <v>221</v>
      </c>
      <c r="C15" s="387">
        <v>113108</v>
      </c>
      <c r="D15" s="181" t="s">
        <v>9</v>
      </c>
      <c r="E15" s="387" t="s">
        <v>64</v>
      </c>
      <c r="F15" s="336">
        <f t="shared" si="0"/>
        <v>141</v>
      </c>
      <c r="G15" s="527"/>
      <c r="H15" s="48"/>
      <c r="I15" s="122"/>
      <c r="J15" s="122"/>
      <c r="K15" s="151"/>
      <c r="L15" s="130"/>
      <c r="M15" s="130"/>
      <c r="N15" s="48"/>
      <c r="O15" s="52">
        <v>72</v>
      </c>
      <c r="P15" s="326">
        <v>69</v>
      </c>
      <c r="Q15" s="328"/>
      <c r="R15" s="47"/>
      <c r="S15" s="46"/>
      <c r="T15" s="102"/>
    </row>
    <row r="16" spans="1:20" s="33" customFormat="1" ht="12.75">
      <c r="A16" s="146">
        <v>9</v>
      </c>
      <c r="B16" s="583" t="s">
        <v>312</v>
      </c>
      <c r="C16" s="102">
        <v>30505</v>
      </c>
      <c r="D16" s="101" t="s">
        <v>1</v>
      </c>
      <c r="E16" s="102" t="s">
        <v>64</v>
      </c>
      <c r="F16" s="336">
        <f t="shared" si="0"/>
        <v>111</v>
      </c>
      <c r="G16" s="527"/>
      <c r="H16" s="48"/>
      <c r="I16" s="116"/>
      <c r="J16" s="122"/>
      <c r="K16" s="48"/>
      <c r="L16" s="130"/>
      <c r="M16" s="130"/>
      <c r="N16" s="48"/>
      <c r="O16" s="48"/>
      <c r="P16" s="326"/>
      <c r="Q16" s="328"/>
      <c r="R16" s="148">
        <v>111</v>
      </c>
      <c r="S16" s="46"/>
      <c r="T16" s="102"/>
    </row>
    <row r="17" spans="1:20" s="33" customFormat="1" ht="12.75">
      <c r="A17" s="146">
        <v>10</v>
      </c>
      <c r="B17" s="584" t="s">
        <v>193</v>
      </c>
      <c r="C17" s="385">
        <v>54095</v>
      </c>
      <c r="D17" s="180" t="s">
        <v>6</v>
      </c>
      <c r="E17" s="385" t="s">
        <v>64</v>
      </c>
      <c r="F17" s="336">
        <f t="shared" si="0"/>
        <v>108</v>
      </c>
      <c r="G17" s="527"/>
      <c r="H17" s="151"/>
      <c r="I17" s="92"/>
      <c r="J17" s="123"/>
      <c r="K17" s="151"/>
      <c r="L17" s="130"/>
      <c r="M17" s="130"/>
      <c r="N17" s="52">
        <v>108</v>
      </c>
      <c r="O17" s="66"/>
      <c r="P17" s="326"/>
      <c r="Q17" s="328"/>
      <c r="R17" s="47"/>
      <c r="S17" s="46"/>
      <c r="T17" s="102"/>
    </row>
    <row r="18" spans="1:20" s="33" customFormat="1" ht="12.75">
      <c r="A18" s="146">
        <v>11</v>
      </c>
      <c r="B18" s="564" t="s">
        <v>339</v>
      </c>
      <c r="C18" s="494">
        <v>16106</v>
      </c>
      <c r="D18" s="463" t="s">
        <v>41</v>
      </c>
      <c r="E18" s="494" t="s">
        <v>64</v>
      </c>
      <c r="F18" s="336">
        <f>G18+I18+K18+L18+O18+H18+J18+M18+N18+P18+Q18+R18+S18+T18</f>
        <v>108</v>
      </c>
      <c r="G18" s="527"/>
      <c r="H18" s="48"/>
      <c r="I18" s="116"/>
      <c r="J18" s="122"/>
      <c r="K18" s="48"/>
      <c r="L18" s="130"/>
      <c r="M18" s="130"/>
      <c r="N18" s="48"/>
      <c r="O18" s="48"/>
      <c r="P18" s="326"/>
      <c r="Q18" s="328">
        <v>0</v>
      </c>
      <c r="R18" s="47"/>
      <c r="S18" s="46"/>
      <c r="T18" s="386">
        <v>108</v>
      </c>
    </row>
    <row r="19" spans="1:20" s="33" customFormat="1" ht="12.75">
      <c r="A19" s="146">
        <v>12</v>
      </c>
      <c r="B19" s="140" t="s">
        <v>318</v>
      </c>
      <c r="C19" s="386">
        <v>165787</v>
      </c>
      <c r="D19" s="180" t="s">
        <v>1</v>
      </c>
      <c r="E19" s="386" t="s">
        <v>54</v>
      </c>
      <c r="F19" s="336">
        <f aca="true" t="shared" si="1" ref="F19:F30">G19+I19+K19+L19+O19+H19+J19+M19+N19+P19+Q19+R19+S19</f>
        <v>106</v>
      </c>
      <c r="G19" s="526"/>
      <c r="H19" s="66"/>
      <c r="I19" s="116"/>
      <c r="J19" s="122"/>
      <c r="K19" s="48"/>
      <c r="L19" s="130"/>
      <c r="M19" s="130"/>
      <c r="N19" s="48"/>
      <c r="O19" s="48"/>
      <c r="P19" s="326"/>
      <c r="Q19" s="328">
        <v>65</v>
      </c>
      <c r="R19" s="47">
        <v>41</v>
      </c>
      <c r="S19" s="46"/>
      <c r="T19" s="102"/>
    </row>
    <row r="20" spans="1:20" s="33" customFormat="1" ht="12.75">
      <c r="A20" s="146">
        <v>13</v>
      </c>
      <c r="B20" s="585" t="s">
        <v>61</v>
      </c>
      <c r="C20" s="586">
        <v>16120</v>
      </c>
      <c r="D20" s="183" t="s">
        <v>41</v>
      </c>
      <c r="E20" s="388"/>
      <c r="F20" s="336">
        <f t="shared" si="1"/>
        <v>106</v>
      </c>
      <c r="G20" s="526"/>
      <c r="H20" s="151"/>
      <c r="I20" s="122"/>
      <c r="J20" s="122"/>
      <c r="K20" s="151"/>
      <c r="L20" s="164">
        <v>106</v>
      </c>
      <c r="M20" s="130"/>
      <c r="N20" s="48"/>
      <c r="O20" s="48"/>
      <c r="P20" s="326"/>
      <c r="Q20" s="328"/>
      <c r="R20" s="47"/>
      <c r="S20" s="46"/>
      <c r="T20" s="102"/>
    </row>
    <row r="21" spans="1:20" s="33" customFormat="1" ht="12.75">
      <c r="A21" s="146">
        <v>14</v>
      </c>
      <c r="B21" s="587" t="s">
        <v>194</v>
      </c>
      <c r="C21" s="588">
        <v>54101</v>
      </c>
      <c r="D21" s="180" t="s">
        <v>6</v>
      </c>
      <c r="E21" s="385" t="s">
        <v>64</v>
      </c>
      <c r="F21" s="336">
        <f t="shared" si="1"/>
        <v>105</v>
      </c>
      <c r="G21" s="526"/>
      <c r="H21" s="151"/>
      <c r="I21" s="122"/>
      <c r="J21" s="122"/>
      <c r="K21" s="151"/>
      <c r="L21" s="130"/>
      <c r="M21" s="130"/>
      <c r="N21" s="52">
        <v>105</v>
      </c>
      <c r="O21" s="48"/>
      <c r="P21" s="326"/>
      <c r="Q21" s="328"/>
      <c r="R21" s="47"/>
      <c r="S21" s="46"/>
      <c r="T21" s="102"/>
    </row>
    <row r="22" spans="1:20" s="33" customFormat="1" ht="12.75">
      <c r="A22" s="146">
        <v>15</v>
      </c>
      <c r="B22" s="587" t="s">
        <v>195</v>
      </c>
      <c r="C22" s="588">
        <v>86077</v>
      </c>
      <c r="D22" s="180" t="s">
        <v>6</v>
      </c>
      <c r="E22" s="385" t="s">
        <v>64</v>
      </c>
      <c r="F22" s="336">
        <f t="shared" si="1"/>
        <v>102</v>
      </c>
      <c r="G22" s="527"/>
      <c r="H22" s="151"/>
      <c r="I22" s="122"/>
      <c r="J22" s="122"/>
      <c r="K22" s="151"/>
      <c r="L22" s="130"/>
      <c r="M22" s="130"/>
      <c r="N22" s="52">
        <v>102</v>
      </c>
      <c r="O22" s="48"/>
      <c r="P22" s="326"/>
      <c r="Q22" s="328"/>
      <c r="R22" s="47"/>
      <c r="S22" s="46"/>
      <c r="T22" s="102"/>
    </row>
    <row r="23" spans="1:20" s="33" customFormat="1" ht="12.75">
      <c r="A23" s="146">
        <v>16</v>
      </c>
      <c r="B23" s="589" t="s">
        <v>273</v>
      </c>
      <c r="C23" s="590">
        <v>85507</v>
      </c>
      <c r="D23" s="262" t="s">
        <v>9</v>
      </c>
      <c r="E23" s="102" t="s">
        <v>64</v>
      </c>
      <c r="F23" s="336">
        <f t="shared" si="1"/>
        <v>101</v>
      </c>
      <c r="G23" s="526"/>
      <c r="H23" s="66"/>
      <c r="I23" s="122"/>
      <c r="J23" s="122"/>
      <c r="K23" s="151"/>
      <c r="L23" s="130"/>
      <c r="M23" s="130"/>
      <c r="N23" s="48"/>
      <c r="O23" s="82"/>
      <c r="P23" s="327">
        <v>101</v>
      </c>
      <c r="Q23" s="330"/>
      <c r="R23" s="47"/>
      <c r="S23" s="46"/>
      <c r="T23" s="102"/>
    </row>
    <row r="24" spans="1:20" s="33" customFormat="1" ht="12.75">
      <c r="A24" s="146">
        <v>17</v>
      </c>
      <c r="B24" s="591" t="s">
        <v>212</v>
      </c>
      <c r="C24" s="592">
        <v>81513</v>
      </c>
      <c r="D24" s="181" t="s">
        <v>2</v>
      </c>
      <c r="E24" s="387" t="s">
        <v>64</v>
      </c>
      <c r="F24" s="336">
        <f t="shared" si="1"/>
        <v>100</v>
      </c>
      <c r="G24" s="526"/>
      <c r="H24" s="66"/>
      <c r="I24" s="122"/>
      <c r="J24" s="116"/>
      <c r="K24" s="151"/>
      <c r="L24" s="130"/>
      <c r="M24" s="130"/>
      <c r="N24" s="48"/>
      <c r="O24" s="52">
        <v>100</v>
      </c>
      <c r="P24" s="326"/>
      <c r="Q24" s="328"/>
      <c r="R24" s="47"/>
      <c r="S24" s="46"/>
      <c r="T24" s="102"/>
    </row>
    <row r="25" spans="1:20" s="33" customFormat="1" ht="12.75">
      <c r="A25" s="146">
        <v>18</v>
      </c>
      <c r="B25" s="140" t="s">
        <v>300</v>
      </c>
      <c r="C25" s="386">
        <v>119352</v>
      </c>
      <c r="D25" s="180" t="s">
        <v>78</v>
      </c>
      <c r="E25" s="386" t="s">
        <v>54</v>
      </c>
      <c r="F25" s="336">
        <f t="shared" si="1"/>
        <v>96</v>
      </c>
      <c r="G25" s="527"/>
      <c r="H25" s="48"/>
      <c r="I25" s="116"/>
      <c r="J25" s="122"/>
      <c r="K25" s="48"/>
      <c r="L25" s="130"/>
      <c r="M25" s="130"/>
      <c r="N25" s="48"/>
      <c r="O25" s="66"/>
      <c r="P25" s="326"/>
      <c r="Q25" s="327">
        <v>96</v>
      </c>
      <c r="R25" s="47">
        <v>0</v>
      </c>
      <c r="S25" s="46"/>
      <c r="T25" s="102"/>
    </row>
    <row r="26" spans="1:20" s="33" customFormat="1" ht="12.75">
      <c r="A26" s="146">
        <v>19</v>
      </c>
      <c r="B26" s="140" t="s">
        <v>301</v>
      </c>
      <c r="C26" s="386">
        <v>119561</v>
      </c>
      <c r="D26" s="180" t="s">
        <v>1</v>
      </c>
      <c r="E26" s="386" t="s">
        <v>64</v>
      </c>
      <c r="F26" s="336">
        <f t="shared" si="1"/>
        <v>94</v>
      </c>
      <c r="G26" s="527"/>
      <c r="H26" s="48"/>
      <c r="I26" s="116"/>
      <c r="J26" s="122"/>
      <c r="K26" s="48"/>
      <c r="L26" s="130"/>
      <c r="M26" s="130"/>
      <c r="N26" s="48"/>
      <c r="O26" s="48"/>
      <c r="P26" s="326"/>
      <c r="Q26" s="327">
        <v>94</v>
      </c>
      <c r="R26" s="47"/>
      <c r="S26" s="46"/>
      <c r="T26" s="102"/>
    </row>
    <row r="27" spans="1:20" ht="12.75">
      <c r="A27" s="146">
        <v>20</v>
      </c>
      <c r="B27" s="583" t="s">
        <v>311</v>
      </c>
      <c r="C27" s="102">
        <v>69098</v>
      </c>
      <c r="D27" s="101" t="s">
        <v>1</v>
      </c>
      <c r="E27" s="102" t="s">
        <v>64</v>
      </c>
      <c r="F27" s="336">
        <f t="shared" si="1"/>
        <v>93</v>
      </c>
      <c r="G27" s="527"/>
      <c r="H27" s="48"/>
      <c r="I27" s="116"/>
      <c r="J27" s="122"/>
      <c r="K27" s="48"/>
      <c r="L27" s="130"/>
      <c r="M27" s="130"/>
      <c r="N27" s="48"/>
      <c r="O27" s="48"/>
      <c r="P27" s="326"/>
      <c r="Q27" s="328"/>
      <c r="R27" s="148">
        <v>93</v>
      </c>
      <c r="S27" s="46"/>
      <c r="T27" s="102"/>
    </row>
    <row r="28" spans="1:20" ht="12.75">
      <c r="A28" s="146">
        <v>21</v>
      </c>
      <c r="B28" s="567" t="s">
        <v>263</v>
      </c>
      <c r="C28" s="561">
        <v>123333</v>
      </c>
      <c r="D28" s="262" t="s">
        <v>262</v>
      </c>
      <c r="E28" s="102" t="s">
        <v>54</v>
      </c>
      <c r="F28" s="336">
        <f t="shared" si="1"/>
        <v>92</v>
      </c>
      <c r="G28" s="529"/>
      <c r="H28" s="47"/>
      <c r="I28" s="123"/>
      <c r="J28" s="123"/>
      <c r="K28" s="151"/>
      <c r="L28" s="130"/>
      <c r="M28" s="130"/>
      <c r="N28" s="47"/>
      <c r="O28" s="82"/>
      <c r="P28" s="327">
        <v>92</v>
      </c>
      <c r="Q28" s="330"/>
      <c r="R28" s="47"/>
      <c r="S28" s="46"/>
      <c r="T28" s="386"/>
    </row>
    <row r="29" spans="1:20" ht="12.75">
      <c r="A29" s="146">
        <v>22</v>
      </c>
      <c r="B29" s="593" t="s">
        <v>62</v>
      </c>
      <c r="C29" s="566">
        <v>82723</v>
      </c>
      <c r="D29" s="183" t="s">
        <v>50</v>
      </c>
      <c r="E29" s="389"/>
      <c r="F29" s="336">
        <f t="shared" si="1"/>
        <v>88</v>
      </c>
      <c r="G29" s="527"/>
      <c r="H29" s="151"/>
      <c r="I29" s="122"/>
      <c r="J29" s="122"/>
      <c r="K29" s="151"/>
      <c r="L29" s="164">
        <v>88</v>
      </c>
      <c r="M29" s="130"/>
      <c r="N29" s="48"/>
      <c r="O29" s="48"/>
      <c r="P29" s="326"/>
      <c r="Q29" s="328"/>
      <c r="R29" s="47"/>
      <c r="S29" s="46"/>
      <c r="T29" s="386"/>
    </row>
    <row r="30" spans="1:20" ht="12.75">
      <c r="A30" s="146">
        <v>23</v>
      </c>
      <c r="B30" s="594" t="s">
        <v>196</v>
      </c>
      <c r="C30" s="595">
        <v>54216</v>
      </c>
      <c r="D30" s="180" t="s">
        <v>6</v>
      </c>
      <c r="E30" s="385" t="s">
        <v>64</v>
      </c>
      <c r="F30" s="336">
        <f t="shared" si="1"/>
        <v>85</v>
      </c>
      <c r="G30" s="526"/>
      <c r="H30" s="151"/>
      <c r="I30" s="122"/>
      <c r="J30" s="122"/>
      <c r="K30" s="151"/>
      <c r="L30" s="130"/>
      <c r="M30" s="130"/>
      <c r="N30" s="52">
        <v>85</v>
      </c>
      <c r="O30" s="48"/>
      <c r="P30" s="326"/>
      <c r="Q30" s="328"/>
      <c r="R30" s="47"/>
      <c r="S30" s="46"/>
      <c r="T30" s="386"/>
    </row>
    <row r="31" spans="1:20" ht="12.75">
      <c r="A31" s="146">
        <v>24</v>
      </c>
      <c r="B31" s="564" t="s">
        <v>336</v>
      </c>
      <c r="C31" s="494">
        <v>16105</v>
      </c>
      <c r="D31" s="463" t="s">
        <v>41</v>
      </c>
      <c r="E31" s="494" t="s">
        <v>64</v>
      </c>
      <c r="F31" s="336">
        <f>G31+I31+K31+L31+O31+H31+J31+M31+N31+P31+Q31+R31+S31+T31</f>
        <v>84</v>
      </c>
      <c r="G31" s="526"/>
      <c r="H31" s="66"/>
      <c r="I31" s="122"/>
      <c r="J31" s="122"/>
      <c r="K31" s="48"/>
      <c r="L31" s="130">
        <v>84</v>
      </c>
      <c r="M31" s="130"/>
      <c r="N31" s="48"/>
      <c r="O31" s="47"/>
      <c r="P31" s="326"/>
      <c r="Q31" s="328">
        <v>0</v>
      </c>
      <c r="R31" s="47"/>
      <c r="S31" s="46"/>
      <c r="T31" s="386">
        <v>0</v>
      </c>
    </row>
    <row r="32" spans="1:20" ht="12.75">
      <c r="A32" s="146">
        <v>25</v>
      </c>
      <c r="B32" s="583" t="s">
        <v>315</v>
      </c>
      <c r="C32" s="102">
        <v>93688</v>
      </c>
      <c r="D32" s="101" t="s">
        <v>1</v>
      </c>
      <c r="E32" s="102" t="s">
        <v>54</v>
      </c>
      <c r="F32" s="336">
        <f>G32+I32+K32+L32+O32+H32+J32+M32+N32+P32+Q32+R32+S32</f>
        <v>81</v>
      </c>
      <c r="G32" s="527"/>
      <c r="H32" s="48"/>
      <c r="I32" s="116"/>
      <c r="J32" s="122"/>
      <c r="K32" s="48"/>
      <c r="L32" s="130"/>
      <c r="M32" s="130"/>
      <c r="N32" s="48"/>
      <c r="O32" s="48"/>
      <c r="P32" s="326"/>
      <c r="Q32" s="328"/>
      <c r="R32" s="148">
        <v>81</v>
      </c>
      <c r="S32" s="46"/>
      <c r="T32" s="386"/>
    </row>
    <row r="33" spans="1:20" ht="12.75">
      <c r="A33" s="146">
        <v>26</v>
      </c>
      <c r="B33" s="593" t="s">
        <v>152</v>
      </c>
      <c r="C33" s="566">
        <v>163676</v>
      </c>
      <c r="D33" s="183" t="s">
        <v>50</v>
      </c>
      <c r="E33" s="390"/>
      <c r="F33" s="336">
        <f>G33+I33+K33+L33+O33+H33+J33+M33+N33+P33+Q33+R33+S33</f>
        <v>80</v>
      </c>
      <c r="G33" s="526"/>
      <c r="H33" s="151"/>
      <c r="I33" s="122"/>
      <c r="J33" s="122"/>
      <c r="K33" s="151"/>
      <c r="L33" s="164">
        <v>80</v>
      </c>
      <c r="M33" s="130"/>
      <c r="N33" s="48"/>
      <c r="O33" s="48"/>
      <c r="P33" s="326"/>
      <c r="Q33" s="328"/>
      <c r="R33" s="47"/>
      <c r="S33" s="46"/>
      <c r="T33" s="386"/>
    </row>
    <row r="34" spans="1:20" ht="12.75">
      <c r="A34" s="146">
        <v>27</v>
      </c>
      <c r="B34" s="579" t="s">
        <v>211</v>
      </c>
      <c r="C34" s="387">
        <v>111556</v>
      </c>
      <c r="D34" s="181" t="s">
        <v>2</v>
      </c>
      <c r="E34" s="387" t="s">
        <v>54</v>
      </c>
      <c r="F34" s="336">
        <f>G34+I34+K34+L34+O34+H34+J34+M34+N34+P34+Q34+R34+S34</f>
        <v>79</v>
      </c>
      <c r="G34" s="527"/>
      <c r="H34" s="48"/>
      <c r="I34" s="122"/>
      <c r="J34" s="122"/>
      <c r="K34" s="151"/>
      <c r="L34" s="130"/>
      <c r="M34" s="130"/>
      <c r="N34" s="48"/>
      <c r="O34" s="52">
        <v>79</v>
      </c>
      <c r="P34" s="326">
        <v>0</v>
      </c>
      <c r="Q34" s="328"/>
      <c r="R34" s="47"/>
      <c r="S34" s="46"/>
      <c r="T34" s="386"/>
    </row>
    <row r="35" spans="1:20" ht="12.75">
      <c r="A35" s="146">
        <v>28</v>
      </c>
      <c r="B35" s="564" t="s">
        <v>176</v>
      </c>
      <c r="C35" s="494">
        <v>16180</v>
      </c>
      <c r="D35" s="463" t="s">
        <v>41</v>
      </c>
      <c r="E35" s="494" t="s">
        <v>64</v>
      </c>
      <c r="F35" s="336">
        <f>G35+I35+K35+L35+O35+H35+J35+M35+N35+P35+Q35+R35+S35+T35</f>
        <v>75</v>
      </c>
      <c r="G35" s="527"/>
      <c r="H35" s="48"/>
      <c r="I35" s="116"/>
      <c r="J35" s="122"/>
      <c r="K35" s="48"/>
      <c r="L35" s="130"/>
      <c r="M35" s="130"/>
      <c r="N35" s="48"/>
      <c r="O35" s="48"/>
      <c r="P35" s="326"/>
      <c r="Q35" s="328"/>
      <c r="R35" s="47"/>
      <c r="S35" s="46"/>
      <c r="T35" s="386">
        <v>75</v>
      </c>
    </row>
    <row r="36" spans="1:20" ht="12.75">
      <c r="A36" s="146">
        <v>29</v>
      </c>
      <c r="B36" s="581" t="s">
        <v>198</v>
      </c>
      <c r="C36" s="582">
        <v>132545</v>
      </c>
      <c r="D36" s="180" t="s">
        <v>6</v>
      </c>
      <c r="E36" s="385" t="s">
        <v>54</v>
      </c>
      <c r="F36" s="336">
        <f>G36+I36+K36+L36+O36+H36+J36+M36+N36+P36+Q36+R36+S36</f>
        <v>74</v>
      </c>
      <c r="G36" s="527"/>
      <c r="H36" s="48"/>
      <c r="I36" s="122"/>
      <c r="J36" s="116"/>
      <c r="K36" s="151"/>
      <c r="L36" s="130"/>
      <c r="M36" s="130"/>
      <c r="N36" s="52">
        <v>74</v>
      </c>
      <c r="O36" s="48"/>
      <c r="P36" s="326"/>
      <c r="Q36" s="328"/>
      <c r="R36" s="82"/>
      <c r="S36" s="80"/>
      <c r="T36" s="386"/>
    </row>
    <row r="37" spans="1:20" ht="12.75">
      <c r="A37" s="146">
        <v>30</v>
      </c>
      <c r="B37" s="567" t="s">
        <v>275</v>
      </c>
      <c r="C37" s="561">
        <v>113107</v>
      </c>
      <c r="D37" s="262" t="s">
        <v>9</v>
      </c>
      <c r="E37" s="102" t="s">
        <v>64</v>
      </c>
      <c r="F37" s="336">
        <f>G37+I37+K37+L37+O37+H37+J37+M37+N37+P37+Q37+R37+S37</f>
        <v>74</v>
      </c>
      <c r="G37" s="526"/>
      <c r="H37" s="66"/>
      <c r="I37" s="122"/>
      <c r="J37" s="122"/>
      <c r="K37" s="151"/>
      <c r="L37" s="130"/>
      <c r="M37" s="130"/>
      <c r="N37" s="48"/>
      <c r="O37" s="47"/>
      <c r="P37" s="327">
        <v>74</v>
      </c>
      <c r="Q37" s="328"/>
      <c r="R37" s="82"/>
      <c r="S37" s="80"/>
      <c r="T37" s="386"/>
    </row>
    <row r="38" spans="1:20" ht="12.75">
      <c r="A38" s="146">
        <v>31</v>
      </c>
      <c r="B38" s="579" t="s">
        <v>231</v>
      </c>
      <c r="C38" s="387">
        <v>163851</v>
      </c>
      <c r="D38" s="181" t="s">
        <v>2</v>
      </c>
      <c r="E38" s="387" t="s">
        <v>64</v>
      </c>
      <c r="F38" s="336">
        <f>G38+I38+K38+L38+O38+H38+J38+M38+N38+P38+Q38+R38+S38</f>
        <v>62</v>
      </c>
      <c r="G38" s="526"/>
      <c r="H38" s="66"/>
      <c r="I38" s="122"/>
      <c r="J38" s="122"/>
      <c r="K38" s="151"/>
      <c r="L38" s="130"/>
      <c r="M38" s="130"/>
      <c r="N38" s="48"/>
      <c r="O38" s="52">
        <v>62</v>
      </c>
      <c r="P38" s="326"/>
      <c r="Q38" s="328"/>
      <c r="R38" s="82"/>
      <c r="S38" s="80"/>
      <c r="T38" s="386"/>
    </row>
    <row r="39" spans="1:20" ht="12.75">
      <c r="A39" s="146">
        <v>32</v>
      </c>
      <c r="B39" s="596" t="s">
        <v>399</v>
      </c>
      <c r="C39" s="571">
        <v>90968</v>
      </c>
      <c r="D39" s="468" t="s">
        <v>34</v>
      </c>
      <c r="E39" s="571" t="s">
        <v>64</v>
      </c>
      <c r="F39" s="336">
        <f>G39+I39+K39+L39+O39+H39+J39+M39+N39+P39+Q39+R39+S39+T39</f>
        <v>45</v>
      </c>
      <c r="G39" s="527"/>
      <c r="H39" s="48"/>
      <c r="I39" s="116"/>
      <c r="J39" s="122"/>
      <c r="K39" s="48"/>
      <c r="L39" s="130"/>
      <c r="M39" s="130"/>
      <c r="N39" s="48"/>
      <c r="O39" s="48"/>
      <c r="P39" s="326"/>
      <c r="Q39" s="328"/>
      <c r="R39" s="47"/>
      <c r="S39" s="46"/>
      <c r="T39" s="386">
        <v>45</v>
      </c>
    </row>
    <row r="40" spans="1:20" ht="12.75">
      <c r="A40" s="146">
        <v>33</v>
      </c>
      <c r="B40" s="140" t="s">
        <v>316</v>
      </c>
      <c r="C40" s="386">
        <v>165786</v>
      </c>
      <c r="D40" s="180" t="s">
        <v>1</v>
      </c>
      <c r="E40" s="386" t="s">
        <v>54</v>
      </c>
      <c r="F40" s="336">
        <f>G40+I40+K40+L40+O40+H40+J40+M40+N40+P40+Q40+R40+S40</f>
        <v>43</v>
      </c>
      <c r="G40" s="527"/>
      <c r="H40" s="48"/>
      <c r="I40" s="116"/>
      <c r="J40" s="123"/>
      <c r="K40" s="47"/>
      <c r="L40" s="133"/>
      <c r="M40" s="133"/>
      <c r="N40" s="48"/>
      <c r="O40" s="48"/>
      <c r="P40" s="326"/>
      <c r="Q40" s="328">
        <v>0</v>
      </c>
      <c r="R40" s="47">
        <v>43</v>
      </c>
      <c r="S40" s="46"/>
      <c r="T40" s="386"/>
    </row>
    <row r="41" spans="1:20" ht="12.75">
      <c r="A41" s="146">
        <v>34</v>
      </c>
      <c r="B41" s="583" t="s">
        <v>320</v>
      </c>
      <c r="C41" s="102">
        <v>165830</v>
      </c>
      <c r="D41" s="101" t="s">
        <v>1</v>
      </c>
      <c r="E41" s="102" t="s">
        <v>54</v>
      </c>
      <c r="F41" s="336">
        <f>G41+I41+K41+L41+O41+H41+J41+M41+N41+P41+Q41+R41+S41</f>
        <v>40</v>
      </c>
      <c r="G41" s="527"/>
      <c r="H41" s="48"/>
      <c r="I41" s="116"/>
      <c r="J41" s="122"/>
      <c r="K41" s="48"/>
      <c r="L41" s="130"/>
      <c r="M41" s="130"/>
      <c r="N41" s="48"/>
      <c r="O41" s="48"/>
      <c r="P41" s="326"/>
      <c r="Q41" s="328"/>
      <c r="R41" s="148">
        <v>40</v>
      </c>
      <c r="S41" s="46"/>
      <c r="T41" s="386"/>
    </row>
    <row r="42" spans="1:20" ht="12.75">
      <c r="A42" s="146">
        <v>35</v>
      </c>
      <c r="B42" s="564" t="s">
        <v>389</v>
      </c>
      <c r="C42" s="494">
        <v>78997</v>
      </c>
      <c r="D42" s="467" t="s">
        <v>34</v>
      </c>
      <c r="E42" s="496" t="s">
        <v>64</v>
      </c>
      <c r="F42" s="336">
        <f>G42+I42+K42+L42+O42+H42+J42+M42+N42+P42+Q42+R42+S42+T42</f>
        <v>30</v>
      </c>
      <c r="G42" s="527"/>
      <c r="H42" s="48"/>
      <c r="I42" s="116"/>
      <c r="J42" s="122"/>
      <c r="K42" s="48"/>
      <c r="L42" s="130"/>
      <c r="M42" s="130"/>
      <c r="N42" s="48"/>
      <c r="O42" s="48"/>
      <c r="P42" s="326"/>
      <c r="Q42" s="328"/>
      <c r="R42" s="47"/>
      <c r="S42" s="46"/>
      <c r="T42" s="386">
        <v>30</v>
      </c>
    </row>
    <row r="43" spans="1:20" ht="12.75">
      <c r="A43" s="146">
        <v>36</v>
      </c>
      <c r="B43" s="581" t="s">
        <v>199</v>
      </c>
      <c r="C43" s="582">
        <v>139402</v>
      </c>
      <c r="D43" s="180" t="s">
        <v>6</v>
      </c>
      <c r="E43" s="385" t="s">
        <v>64</v>
      </c>
      <c r="F43" s="336">
        <f aca="true" t="shared" si="2" ref="F43:F52">G43+I43+K43+L43+O43+H43+J43+M43+N43+P43+Q43+R43+S43</f>
        <v>0</v>
      </c>
      <c r="G43" s="527"/>
      <c r="H43" s="48"/>
      <c r="I43" s="122"/>
      <c r="J43" s="116"/>
      <c r="K43" s="151"/>
      <c r="L43" s="130"/>
      <c r="M43" s="130"/>
      <c r="N43" s="52">
        <v>0</v>
      </c>
      <c r="O43" s="48"/>
      <c r="P43" s="326"/>
      <c r="Q43" s="328"/>
      <c r="R43" s="47"/>
      <c r="S43" s="46"/>
      <c r="T43" s="386"/>
    </row>
    <row r="44" spans="1:20" ht="12.75">
      <c r="A44" s="146">
        <v>37</v>
      </c>
      <c r="B44" s="597" t="s">
        <v>157</v>
      </c>
      <c r="C44" s="598">
        <v>134506</v>
      </c>
      <c r="D44" s="101" t="s">
        <v>41</v>
      </c>
      <c r="E44" s="390"/>
      <c r="F44" s="336">
        <f t="shared" si="2"/>
        <v>0</v>
      </c>
      <c r="G44" s="526"/>
      <c r="H44" s="151"/>
      <c r="I44" s="122"/>
      <c r="J44" s="122"/>
      <c r="K44" s="151"/>
      <c r="L44" s="164">
        <v>0</v>
      </c>
      <c r="M44" s="130"/>
      <c r="N44" s="48"/>
      <c r="O44" s="48"/>
      <c r="P44" s="326"/>
      <c r="Q44" s="328"/>
      <c r="R44" s="47"/>
      <c r="S44" s="46"/>
      <c r="T44" s="386"/>
    </row>
    <row r="45" spans="1:20" ht="12.75">
      <c r="A45" s="146">
        <v>38</v>
      </c>
      <c r="B45" s="140" t="s">
        <v>303</v>
      </c>
      <c r="C45" s="386">
        <v>120363</v>
      </c>
      <c r="D45" s="180" t="s">
        <v>304</v>
      </c>
      <c r="E45" s="386" t="s">
        <v>64</v>
      </c>
      <c r="F45" s="336">
        <f t="shared" si="2"/>
        <v>0</v>
      </c>
      <c r="G45" s="529"/>
      <c r="H45" s="47"/>
      <c r="I45" s="116"/>
      <c r="J45" s="123"/>
      <c r="K45" s="47"/>
      <c r="L45" s="132"/>
      <c r="M45" s="132"/>
      <c r="N45" s="48"/>
      <c r="O45" s="47"/>
      <c r="P45" s="326"/>
      <c r="Q45" s="327">
        <v>0</v>
      </c>
      <c r="R45" s="47"/>
      <c r="S45" s="46"/>
      <c r="T45" s="386"/>
    </row>
    <row r="46" spans="1:20" ht="12.75">
      <c r="A46" s="146">
        <v>39</v>
      </c>
      <c r="B46" s="579" t="s">
        <v>219</v>
      </c>
      <c r="C46" s="387">
        <v>101034</v>
      </c>
      <c r="D46" s="181" t="s">
        <v>2</v>
      </c>
      <c r="E46" s="387" t="s">
        <v>54</v>
      </c>
      <c r="F46" s="336">
        <f t="shared" si="2"/>
        <v>0</v>
      </c>
      <c r="G46" s="527"/>
      <c r="H46" s="48"/>
      <c r="I46" s="122"/>
      <c r="J46" s="122"/>
      <c r="K46" s="151"/>
      <c r="L46" s="130"/>
      <c r="M46" s="130"/>
      <c r="N46" s="48"/>
      <c r="O46" s="52">
        <v>0</v>
      </c>
      <c r="P46" s="326"/>
      <c r="Q46" s="328"/>
      <c r="R46" s="47"/>
      <c r="S46" s="46"/>
      <c r="T46" s="386"/>
    </row>
    <row r="47" spans="1:20" ht="12.75">
      <c r="A47" s="146">
        <v>40</v>
      </c>
      <c r="B47" s="579" t="s">
        <v>223</v>
      </c>
      <c r="C47" s="387">
        <v>85235</v>
      </c>
      <c r="D47" s="181" t="s">
        <v>2</v>
      </c>
      <c r="E47" s="387" t="s">
        <v>64</v>
      </c>
      <c r="F47" s="336">
        <f t="shared" si="2"/>
        <v>0</v>
      </c>
      <c r="G47" s="527"/>
      <c r="H47" s="48"/>
      <c r="I47" s="92"/>
      <c r="J47" s="123"/>
      <c r="K47" s="151"/>
      <c r="L47" s="130"/>
      <c r="M47" s="130"/>
      <c r="N47" s="47"/>
      <c r="O47" s="52">
        <v>0</v>
      </c>
      <c r="P47" s="326"/>
      <c r="Q47" s="328"/>
      <c r="R47" s="47"/>
      <c r="S47" s="46"/>
      <c r="T47" s="386"/>
    </row>
    <row r="48" spans="1:20" ht="12.75">
      <c r="A48" s="146">
        <v>41</v>
      </c>
      <c r="B48" s="583" t="s">
        <v>324</v>
      </c>
      <c r="C48" s="102">
        <v>82623</v>
      </c>
      <c r="D48" s="101" t="s">
        <v>1</v>
      </c>
      <c r="E48" s="102" t="s">
        <v>64</v>
      </c>
      <c r="F48" s="336">
        <f t="shared" si="2"/>
        <v>0</v>
      </c>
      <c r="G48" s="527"/>
      <c r="H48" s="48"/>
      <c r="I48" s="116"/>
      <c r="J48" s="122"/>
      <c r="K48" s="48"/>
      <c r="L48" s="130"/>
      <c r="M48" s="130"/>
      <c r="N48" s="48"/>
      <c r="O48" s="48"/>
      <c r="P48" s="326"/>
      <c r="Q48" s="328"/>
      <c r="R48" s="148">
        <v>0</v>
      </c>
      <c r="S48" s="46"/>
      <c r="T48" s="386"/>
    </row>
    <row r="49" spans="1:20" ht="12.75">
      <c r="A49" s="146">
        <v>42</v>
      </c>
      <c r="B49" s="567" t="s">
        <v>276</v>
      </c>
      <c r="C49" s="561">
        <v>80111</v>
      </c>
      <c r="D49" s="262" t="s">
        <v>78</v>
      </c>
      <c r="E49" s="102" t="s">
        <v>64</v>
      </c>
      <c r="F49" s="336">
        <f t="shared" si="2"/>
        <v>0</v>
      </c>
      <c r="G49" s="528"/>
      <c r="H49" s="82"/>
      <c r="I49" s="116"/>
      <c r="J49" s="124"/>
      <c r="K49" s="82"/>
      <c r="L49" s="131"/>
      <c r="M49" s="131"/>
      <c r="N49" s="82"/>
      <c r="O49" s="47"/>
      <c r="P49" s="327">
        <v>0</v>
      </c>
      <c r="Q49" s="328"/>
      <c r="R49" s="47"/>
      <c r="S49" s="46"/>
      <c r="T49" s="386"/>
    </row>
    <row r="50" spans="1:20" ht="12.75">
      <c r="A50" s="146">
        <v>43</v>
      </c>
      <c r="B50" s="567" t="s">
        <v>265</v>
      </c>
      <c r="C50" s="561">
        <v>70561</v>
      </c>
      <c r="D50" s="262" t="s">
        <v>78</v>
      </c>
      <c r="E50" s="102" t="s">
        <v>64</v>
      </c>
      <c r="F50" s="336">
        <f t="shared" si="2"/>
        <v>0</v>
      </c>
      <c r="G50" s="162"/>
      <c r="H50" s="81"/>
      <c r="I50" s="116"/>
      <c r="J50" s="124"/>
      <c r="K50" s="82"/>
      <c r="L50" s="131"/>
      <c r="M50" s="131"/>
      <c r="N50" s="82"/>
      <c r="O50" s="47"/>
      <c r="P50" s="327">
        <v>0</v>
      </c>
      <c r="Q50" s="328">
        <v>0</v>
      </c>
      <c r="R50" s="47"/>
      <c r="S50" s="46"/>
      <c r="T50" s="386"/>
    </row>
    <row r="51" spans="1:20" ht="12.75">
      <c r="A51" s="146">
        <v>44</v>
      </c>
      <c r="B51" s="140" t="s">
        <v>308</v>
      </c>
      <c r="C51" s="386">
        <v>24538</v>
      </c>
      <c r="D51" s="180" t="s">
        <v>78</v>
      </c>
      <c r="E51" s="386" t="s">
        <v>64</v>
      </c>
      <c r="F51" s="336">
        <f t="shared" si="2"/>
        <v>0</v>
      </c>
      <c r="G51" s="526"/>
      <c r="H51" s="66"/>
      <c r="I51" s="116"/>
      <c r="J51" s="122"/>
      <c r="K51" s="48"/>
      <c r="L51" s="130"/>
      <c r="M51" s="130"/>
      <c r="N51" s="48"/>
      <c r="O51" s="48"/>
      <c r="P51" s="326"/>
      <c r="Q51" s="327">
        <v>0</v>
      </c>
      <c r="R51" s="47"/>
      <c r="S51" s="46"/>
      <c r="T51" s="386"/>
    </row>
    <row r="52" spans="1:20" ht="13.5" thickBot="1">
      <c r="A52" s="146"/>
      <c r="B52" s="569"/>
      <c r="C52" s="570"/>
      <c r="D52" s="103"/>
      <c r="E52" s="179"/>
      <c r="F52" s="337">
        <f t="shared" si="2"/>
        <v>0</v>
      </c>
      <c r="G52" s="533"/>
      <c r="H52" s="88"/>
      <c r="I52" s="129"/>
      <c r="J52" s="129"/>
      <c r="K52" s="86"/>
      <c r="L52" s="134"/>
      <c r="M52" s="134"/>
      <c r="N52" s="86"/>
      <c r="O52" s="86"/>
      <c r="P52" s="331"/>
      <c r="Q52" s="339"/>
      <c r="R52" s="100"/>
      <c r="S52" s="89"/>
      <c r="T52" s="121"/>
    </row>
    <row r="53" spans="1:19" ht="12.75">
      <c r="A53" s="34"/>
      <c r="B53" s="33"/>
      <c r="F53" s="34"/>
      <c r="G53" s="38"/>
      <c r="H53" s="38"/>
      <c r="I53" s="41"/>
      <c r="J53" s="41"/>
      <c r="K53" s="38"/>
      <c r="L53" s="36"/>
      <c r="M53" s="36"/>
      <c r="P53" s="36"/>
      <c r="S53" s="35"/>
    </row>
    <row r="54" spans="1:19" ht="12.75">
      <c r="A54" s="34"/>
      <c r="B54" s="33"/>
      <c r="F54" s="34"/>
      <c r="G54" s="38"/>
      <c r="H54" s="38"/>
      <c r="I54" s="41"/>
      <c r="J54" s="41"/>
      <c r="K54" s="38"/>
      <c r="L54" s="36"/>
      <c r="M54" s="36"/>
      <c r="P54" s="36"/>
      <c r="S54" s="35"/>
    </row>
    <row r="55" spans="2:19" ht="12.75">
      <c r="B55" s="75"/>
      <c r="C55" s="76"/>
      <c r="D55" s="76"/>
      <c r="E55" s="76"/>
      <c r="F55" s="38"/>
      <c r="I55" s="21"/>
      <c r="J55" s="21"/>
      <c r="K55" s="35"/>
      <c r="L55" s="5"/>
      <c r="M55" s="28" t="s">
        <v>55</v>
      </c>
      <c r="N55" s="78"/>
      <c r="O55" s="14"/>
      <c r="P55" s="5"/>
      <c r="Q55" s="5"/>
      <c r="R55" s="5"/>
      <c r="S55" s="35"/>
    </row>
    <row r="56" spans="2:19" ht="12.75">
      <c r="B56" s="4"/>
      <c r="C56" s="76"/>
      <c r="D56" s="76"/>
      <c r="E56" s="76"/>
      <c r="F56" s="38"/>
      <c r="I56" s="21"/>
      <c r="J56" s="21"/>
      <c r="K56" s="35"/>
      <c r="L56" s="5"/>
      <c r="M56" s="28" t="s">
        <v>56</v>
      </c>
      <c r="N56" s="78"/>
      <c r="O56" s="14"/>
      <c r="P56" s="5"/>
      <c r="Q56" s="5"/>
      <c r="R56" s="5"/>
      <c r="S56" s="35"/>
    </row>
    <row r="57" spans="2:19" ht="12.75">
      <c r="B57" s="4"/>
      <c r="C57" s="76"/>
      <c r="D57" s="76"/>
      <c r="E57" s="76"/>
      <c r="F57" s="38"/>
      <c r="I57" s="21"/>
      <c r="J57" s="21"/>
      <c r="K57" s="35"/>
      <c r="L57" s="36"/>
      <c r="M57" s="36"/>
      <c r="N57" s="5"/>
      <c r="O57" s="14"/>
      <c r="P57" s="5"/>
      <c r="Q57" s="5"/>
      <c r="R57" s="5"/>
      <c r="S57" s="35"/>
    </row>
    <row r="58" spans="2:19" ht="12.75">
      <c r="B58" s="4"/>
      <c r="C58" s="76"/>
      <c r="D58" s="76"/>
      <c r="E58" s="76"/>
      <c r="F58" s="38"/>
      <c r="I58" s="21"/>
      <c r="J58" s="21"/>
      <c r="K58" s="35"/>
      <c r="L58" s="36"/>
      <c r="M58" s="36"/>
      <c r="N58" s="5"/>
      <c r="O58" s="14"/>
      <c r="P58" s="5"/>
      <c r="Q58" s="5"/>
      <c r="R58" s="5"/>
      <c r="S58" s="35"/>
    </row>
    <row r="59" spans="2:19" ht="12.75">
      <c r="B59" s="4"/>
      <c r="C59" s="76"/>
      <c r="D59" s="76"/>
      <c r="E59" s="76"/>
      <c r="F59" s="38"/>
      <c r="I59" s="21"/>
      <c r="J59" s="21"/>
      <c r="K59" s="35"/>
      <c r="L59" s="36"/>
      <c r="M59" s="36"/>
      <c r="N59" s="5"/>
      <c r="O59" s="14"/>
      <c r="P59" s="5"/>
      <c r="Q59" s="5"/>
      <c r="R59" s="5"/>
      <c r="S59" s="35"/>
    </row>
    <row r="60" spans="2:19" ht="12.75">
      <c r="B60" s="4"/>
      <c r="C60" s="76"/>
      <c r="D60" s="76"/>
      <c r="E60" s="76"/>
      <c r="F60" s="38"/>
      <c r="I60" s="21"/>
      <c r="J60" s="21"/>
      <c r="K60" s="35"/>
      <c r="L60" s="36"/>
      <c r="M60" s="36"/>
      <c r="N60" s="5"/>
      <c r="O60" s="14"/>
      <c r="P60" s="5"/>
      <c r="Q60" s="5"/>
      <c r="R60" s="5"/>
      <c r="S60" s="35"/>
    </row>
  </sheetData>
  <sheetProtection/>
  <mergeCells count="3">
    <mergeCell ref="D6:F6"/>
    <mergeCell ref="A2:T2"/>
    <mergeCell ref="A3:T3"/>
  </mergeCells>
  <conditionalFormatting sqref="D9:D10 B9:B10">
    <cfRule type="cellIs" priority="4" dxfId="1" operator="equal" stopIfTrue="1">
      <formula>180</formula>
    </cfRule>
  </conditionalFormatting>
  <conditionalFormatting sqref="B9:E10">
    <cfRule type="cellIs" priority="3" dxfId="0" operator="equal" stopIfTrue="1">
      <formula>TRUE</formula>
    </cfRule>
  </conditionalFormatting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6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X18" sqref="X18"/>
    </sheetView>
  </sheetViews>
  <sheetFormatPr defaultColWidth="9.140625" defaultRowHeight="12.75"/>
  <cols>
    <col min="1" max="1" width="5.00390625" style="33" customWidth="1"/>
    <col min="2" max="2" width="24.28125" style="33" customWidth="1"/>
    <col min="3" max="3" width="7.57421875" style="34" customWidth="1"/>
    <col min="4" max="5" width="5.421875" style="34" customWidth="1"/>
    <col min="6" max="6" width="6.8515625" style="33" customWidth="1"/>
    <col min="7" max="7" width="6.140625" style="41" customWidth="1"/>
    <col min="8" max="8" width="5.421875" style="41" customWidth="1"/>
    <col min="9" max="9" width="5.57421875" style="21" customWidth="1"/>
    <col min="10" max="10" width="5.8515625" style="35" customWidth="1"/>
    <col min="11" max="11" width="5.28125" style="51" customWidth="1"/>
    <col min="12" max="12" width="5.7109375" style="51" customWidth="1"/>
    <col min="13" max="13" width="5.00390625" style="35" customWidth="1"/>
    <col min="14" max="14" width="5.8515625" style="36" customWidth="1"/>
    <col min="15" max="15" width="6.00390625" style="67" customWidth="1"/>
    <col min="16" max="16" width="6.28125" style="67" customWidth="1"/>
    <col min="17" max="17" width="6.28125" style="36" customWidth="1"/>
    <col min="18" max="18" width="6.00390625" style="36" customWidth="1"/>
    <col min="19" max="19" width="0.13671875" style="51" customWidth="1"/>
    <col min="20" max="20" width="6.28125" style="2" customWidth="1"/>
    <col min="21" max="21" width="6.28125" style="0" customWidth="1"/>
    <col min="22" max="22" width="4.7109375" style="0" customWidth="1"/>
  </cols>
  <sheetData>
    <row r="2" spans="1:21" ht="15" customHeight="1">
      <c r="A2" s="657" t="s">
        <v>68</v>
      </c>
      <c r="B2" s="657"/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  <c r="O2" s="657"/>
      <c r="P2" s="657"/>
      <c r="Q2" s="657"/>
      <c r="R2" s="657"/>
      <c r="S2" s="657"/>
      <c r="T2" s="657"/>
      <c r="U2" s="185"/>
    </row>
    <row r="3" spans="1:21" s="60" customFormat="1" ht="12.75">
      <c r="A3" s="658" t="s">
        <v>409</v>
      </c>
      <c r="B3" s="658"/>
      <c r="C3" s="658"/>
      <c r="D3" s="658"/>
      <c r="E3" s="658"/>
      <c r="F3" s="658"/>
      <c r="G3" s="658"/>
      <c r="H3" s="658"/>
      <c r="I3" s="658"/>
      <c r="J3" s="658"/>
      <c r="K3" s="658"/>
      <c r="L3" s="658"/>
      <c r="M3" s="658"/>
      <c r="N3" s="658"/>
      <c r="O3" s="658"/>
      <c r="P3" s="658"/>
      <c r="Q3" s="658"/>
      <c r="R3" s="658"/>
      <c r="S3" s="658"/>
      <c r="T3" s="658"/>
      <c r="U3" s="184"/>
    </row>
    <row r="4" spans="1:16" ht="13.5" thickBot="1">
      <c r="A4" s="43"/>
      <c r="F4" s="34"/>
      <c r="N4" s="62"/>
      <c r="O4" s="68"/>
      <c r="P4" s="68"/>
    </row>
    <row r="5" spans="1:20" ht="12.75">
      <c r="A5" s="63"/>
      <c r="B5" s="39" t="s">
        <v>52</v>
      </c>
      <c r="C5" s="57"/>
      <c r="D5" s="58" t="s">
        <v>37</v>
      </c>
      <c r="E5" s="74"/>
      <c r="F5" s="59"/>
      <c r="G5" s="158" t="s">
        <v>76</v>
      </c>
      <c r="H5" s="243" t="s">
        <v>84</v>
      </c>
      <c r="I5" s="244" t="s">
        <v>53</v>
      </c>
      <c r="J5" s="244" t="s">
        <v>136</v>
      </c>
      <c r="K5" s="98" t="s">
        <v>141</v>
      </c>
      <c r="L5" s="249" t="s">
        <v>44</v>
      </c>
      <c r="M5" s="118" t="s">
        <v>41</v>
      </c>
      <c r="N5" s="243" t="s">
        <v>133</v>
      </c>
      <c r="O5" s="243" t="s">
        <v>31</v>
      </c>
      <c r="P5" s="323" t="s">
        <v>82</v>
      </c>
      <c r="Q5" s="323" t="s">
        <v>79</v>
      </c>
      <c r="R5" s="384" t="s">
        <v>138</v>
      </c>
      <c r="S5" s="98" t="s">
        <v>139</v>
      </c>
      <c r="T5" s="481" t="s">
        <v>40</v>
      </c>
    </row>
    <row r="6" spans="1:20" ht="13.5" thickBot="1">
      <c r="A6" s="64"/>
      <c r="B6" s="40" t="s">
        <v>12</v>
      </c>
      <c r="C6" s="45"/>
      <c r="D6" s="654" t="s">
        <v>403</v>
      </c>
      <c r="E6" s="655"/>
      <c r="F6" s="655"/>
      <c r="G6" s="159" t="s">
        <v>3</v>
      </c>
      <c r="H6" s="245" t="s">
        <v>3</v>
      </c>
      <c r="I6" s="246" t="s">
        <v>3</v>
      </c>
      <c r="J6" s="299" t="s">
        <v>3</v>
      </c>
      <c r="K6" s="114" t="s">
        <v>3</v>
      </c>
      <c r="L6" s="250" t="s">
        <v>41</v>
      </c>
      <c r="M6" s="117" t="s">
        <v>41</v>
      </c>
      <c r="N6" s="245" t="s">
        <v>6</v>
      </c>
      <c r="O6" s="245" t="s">
        <v>2</v>
      </c>
      <c r="P6" s="324" t="s">
        <v>78</v>
      </c>
      <c r="Q6" s="338" t="s">
        <v>78</v>
      </c>
      <c r="R6" s="245" t="s">
        <v>1</v>
      </c>
      <c r="S6" s="114" t="s">
        <v>5</v>
      </c>
      <c r="T6" s="479" t="s">
        <v>34</v>
      </c>
    </row>
    <row r="7" spans="1:20" ht="13.5" thickBot="1">
      <c r="A7" s="166" t="s">
        <v>11</v>
      </c>
      <c r="B7" s="167" t="s">
        <v>67</v>
      </c>
      <c r="C7" s="167" t="s">
        <v>47</v>
      </c>
      <c r="D7" s="139" t="s">
        <v>4</v>
      </c>
      <c r="E7" s="168" t="s">
        <v>66</v>
      </c>
      <c r="F7" s="79" t="s">
        <v>10</v>
      </c>
      <c r="G7" s="160">
        <v>1</v>
      </c>
      <c r="H7" s="247">
        <v>10</v>
      </c>
      <c r="I7" s="248">
        <v>6</v>
      </c>
      <c r="J7" s="248">
        <v>13</v>
      </c>
      <c r="K7" s="150">
        <v>21</v>
      </c>
      <c r="L7" s="251">
        <v>2</v>
      </c>
      <c r="M7" s="119">
        <v>19</v>
      </c>
      <c r="N7" s="252">
        <v>5</v>
      </c>
      <c r="O7" s="252">
        <v>8</v>
      </c>
      <c r="P7" s="325">
        <v>12</v>
      </c>
      <c r="Q7" s="325">
        <v>14</v>
      </c>
      <c r="R7" s="252">
        <v>17</v>
      </c>
      <c r="S7" s="120">
        <v>18</v>
      </c>
      <c r="T7" s="480">
        <v>22</v>
      </c>
    </row>
    <row r="8" spans="1:20" s="33" customFormat="1" ht="12.75">
      <c r="A8" s="537">
        <v>1</v>
      </c>
      <c r="B8" s="554" t="s">
        <v>210</v>
      </c>
      <c r="C8" s="511">
        <v>123834</v>
      </c>
      <c r="D8" s="541" t="s">
        <v>9</v>
      </c>
      <c r="E8" s="511" t="s">
        <v>64</v>
      </c>
      <c r="F8" s="534">
        <f>T8+R8+P8</f>
        <v>317.8</v>
      </c>
      <c r="G8" s="320"/>
      <c r="H8" s="314"/>
      <c r="I8" s="171"/>
      <c r="J8" s="517"/>
      <c r="K8" s="518"/>
      <c r="L8" s="519"/>
      <c r="M8" s="519"/>
      <c r="N8" s="518"/>
      <c r="O8" s="172">
        <v>97.3</v>
      </c>
      <c r="P8" s="520">
        <v>101.5</v>
      </c>
      <c r="Q8" s="522"/>
      <c r="R8" s="399">
        <v>108.5</v>
      </c>
      <c r="S8" s="144"/>
      <c r="T8" s="512">
        <v>107.8</v>
      </c>
    </row>
    <row r="9" spans="1:20" s="33" customFormat="1" ht="12.75">
      <c r="A9" s="538">
        <f>1+A8</f>
        <v>2</v>
      </c>
      <c r="B9" s="555" t="s">
        <v>201</v>
      </c>
      <c r="C9" s="509">
        <v>16136</v>
      </c>
      <c r="D9" s="542" t="s">
        <v>41</v>
      </c>
      <c r="E9" s="509" t="s">
        <v>64</v>
      </c>
      <c r="F9" s="535">
        <f>G9+I9+K9+L9+O9+H9+J9+M9+N9+P9+Q9+R9+S9+T9</f>
        <v>314.9</v>
      </c>
      <c r="G9" s="526"/>
      <c r="H9" s="151"/>
      <c r="I9" s="122"/>
      <c r="J9" s="122"/>
      <c r="K9" s="151"/>
      <c r="L9" s="274">
        <v>107</v>
      </c>
      <c r="M9" s="130"/>
      <c r="N9" s="52">
        <v>107.7</v>
      </c>
      <c r="O9" s="48"/>
      <c r="P9" s="326"/>
      <c r="Q9" s="328"/>
      <c r="R9" s="47"/>
      <c r="S9" s="46"/>
      <c r="T9" s="102">
        <v>100.2</v>
      </c>
    </row>
    <row r="10" spans="1:20" s="33" customFormat="1" ht="12.75">
      <c r="A10" s="538">
        <v>3</v>
      </c>
      <c r="B10" s="555" t="s">
        <v>169</v>
      </c>
      <c r="C10" s="509">
        <v>70786</v>
      </c>
      <c r="D10" s="542" t="s">
        <v>78</v>
      </c>
      <c r="E10" s="509" t="s">
        <v>64</v>
      </c>
      <c r="F10" s="535">
        <f>Q10+R10+N10</f>
        <v>310.6</v>
      </c>
      <c r="G10" s="527"/>
      <c r="H10" s="48"/>
      <c r="I10" s="122"/>
      <c r="J10" s="116"/>
      <c r="K10" s="151"/>
      <c r="L10" s="130"/>
      <c r="M10" s="130"/>
      <c r="N10" s="52">
        <v>95.4</v>
      </c>
      <c r="O10" s="47"/>
      <c r="P10" s="345">
        <v>106</v>
      </c>
      <c r="Q10" s="345">
        <v>108.5</v>
      </c>
      <c r="R10" s="400">
        <v>106.7</v>
      </c>
      <c r="S10" s="46"/>
      <c r="T10" s="102"/>
    </row>
    <row r="11" spans="1:20" s="33" customFormat="1" ht="12.75">
      <c r="A11" s="539">
        <v>4</v>
      </c>
      <c r="B11" s="556" t="s">
        <v>185</v>
      </c>
      <c r="C11" s="402">
        <v>24603</v>
      </c>
      <c r="D11" s="543" t="s">
        <v>78</v>
      </c>
      <c r="E11" s="402" t="s">
        <v>64</v>
      </c>
      <c r="F11" s="535">
        <f>O11+P11+T11</f>
        <v>299.3</v>
      </c>
      <c r="G11" s="527"/>
      <c r="H11" s="48"/>
      <c r="I11" s="122"/>
      <c r="J11" s="116"/>
      <c r="K11" s="151"/>
      <c r="L11" s="130"/>
      <c r="M11" s="130"/>
      <c r="N11" s="52">
        <v>77.1</v>
      </c>
      <c r="O11" s="401">
        <v>103.7</v>
      </c>
      <c r="P11" s="326">
        <v>98.6</v>
      </c>
      <c r="Q11" s="328"/>
      <c r="R11" s="47"/>
      <c r="S11" s="46"/>
      <c r="T11" s="524">
        <v>97</v>
      </c>
    </row>
    <row r="12" spans="1:20" s="33" customFormat="1" ht="12.75">
      <c r="A12" s="539">
        <v>5</v>
      </c>
      <c r="B12" s="557" t="s">
        <v>49</v>
      </c>
      <c r="C12" s="102">
        <v>85487</v>
      </c>
      <c r="D12" s="147" t="s">
        <v>9</v>
      </c>
      <c r="E12" s="102" t="s">
        <v>64</v>
      </c>
      <c r="F12" s="535">
        <f>G12+I12+K12+L12+O12+H12+J12+M12+N12+P12+Q12+R12+S12</f>
        <v>295.9</v>
      </c>
      <c r="G12" s="526"/>
      <c r="H12" s="66"/>
      <c r="I12" s="116"/>
      <c r="J12" s="122"/>
      <c r="K12" s="48"/>
      <c r="L12" s="130"/>
      <c r="M12" s="130"/>
      <c r="N12" s="48"/>
      <c r="O12" s="52">
        <v>98.9</v>
      </c>
      <c r="P12" s="326">
        <v>94.1</v>
      </c>
      <c r="Q12" s="328"/>
      <c r="R12" s="400">
        <v>102.9</v>
      </c>
      <c r="S12" s="46"/>
      <c r="T12" s="102"/>
    </row>
    <row r="13" spans="1:20" s="33" customFormat="1" ht="12.75" customHeight="1">
      <c r="A13" s="539">
        <v>6</v>
      </c>
      <c r="B13" s="556" t="s">
        <v>177</v>
      </c>
      <c r="C13" s="402">
        <v>24592</v>
      </c>
      <c r="D13" s="543" t="s">
        <v>78</v>
      </c>
      <c r="E13" s="402" t="s">
        <v>64</v>
      </c>
      <c r="F13" s="535">
        <f>N13+Q13+R13</f>
        <v>293.9</v>
      </c>
      <c r="G13" s="527"/>
      <c r="H13" s="151"/>
      <c r="I13" s="122"/>
      <c r="J13" s="122"/>
      <c r="K13" s="151"/>
      <c r="L13" s="130"/>
      <c r="M13" s="130"/>
      <c r="N13" s="52">
        <v>98.4</v>
      </c>
      <c r="O13" s="48"/>
      <c r="P13" s="326">
        <v>88.8</v>
      </c>
      <c r="Q13" s="345">
        <v>96.6</v>
      </c>
      <c r="R13" s="400">
        <v>98.9</v>
      </c>
      <c r="S13" s="46"/>
      <c r="T13" s="102"/>
    </row>
    <row r="14" spans="1:20" s="33" customFormat="1" ht="12.75">
      <c r="A14" s="539">
        <v>7</v>
      </c>
      <c r="B14" s="556" t="s">
        <v>200</v>
      </c>
      <c r="C14" s="402">
        <v>62270</v>
      </c>
      <c r="D14" s="543" t="s">
        <v>1</v>
      </c>
      <c r="E14" s="402" t="s">
        <v>54</v>
      </c>
      <c r="F14" s="535">
        <f>G14+I14+K14+L14+O14+H14+J14+M14+N14+P14+Q14+R14+S14</f>
        <v>243.23000000000002</v>
      </c>
      <c r="G14" s="527"/>
      <c r="H14" s="48"/>
      <c r="I14" s="122"/>
      <c r="J14" s="122"/>
      <c r="K14" s="151"/>
      <c r="L14" s="130"/>
      <c r="M14" s="130"/>
      <c r="N14" s="52">
        <v>70.53</v>
      </c>
      <c r="O14" s="48"/>
      <c r="P14" s="326"/>
      <c r="Q14" s="345">
        <v>80.5</v>
      </c>
      <c r="R14" s="400">
        <v>92.2</v>
      </c>
      <c r="S14" s="46"/>
      <c r="T14" s="102"/>
    </row>
    <row r="15" spans="1:20" s="33" customFormat="1" ht="12.75">
      <c r="A15" s="539">
        <v>8</v>
      </c>
      <c r="B15" s="558" t="s">
        <v>143</v>
      </c>
      <c r="C15" s="559">
        <v>135793</v>
      </c>
      <c r="D15" s="544" t="s">
        <v>3</v>
      </c>
      <c r="E15" s="190" t="s">
        <v>64</v>
      </c>
      <c r="F15" s="535">
        <f>G15+I15+K15+L15+O15+H15+J15+M15+N15+P15+Q15+R15+S15-I15</f>
        <v>213.8</v>
      </c>
      <c r="G15" s="527"/>
      <c r="H15" s="163">
        <v>106</v>
      </c>
      <c r="I15" s="186"/>
      <c r="J15" s="306">
        <v>107.8</v>
      </c>
      <c r="K15" s="151"/>
      <c r="L15" s="130"/>
      <c r="M15" s="130"/>
      <c r="N15" s="48"/>
      <c r="O15" s="48"/>
      <c r="P15" s="326"/>
      <c r="Q15" s="328"/>
      <c r="R15" s="47"/>
      <c r="S15" s="46"/>
      <c r="T15" s="102"/>
    </row>
    <row r="16" spans="1:20" s="33" customFormat="1" ht="12.75">
      <c r="A16" s="539">
        <v>9</v>
      </c>
      <c r="B16" s="557" t="s">
        <v>217</v>
      </c>
      <c r="C16" s="102">
        <v>75356</v>
      </c>
      <c r="D16" s="147" t="s">
        <v>9</v>
      </c>
      <c r="E16" s="102" t="s">
        <v>64</v>
      </c>
      <c r="F16" s="535">
        <f>G16+I16+K16+L16+O16+H16+J16+M16+N16+P16+Q16+R16+S16</f>
        <v>213.5</v>
      </c>
      <c r="G16" s="526"/>
      <c r="H16" s="66"/>
      <c r="I16" s="122"/>
      <c r="J16" s="122"/>
      <c r="K16" s="151"/>
      <c r="L16" s="130"/>
      <c r="M16" s="130"/>
      <c r="N16" s="48"/>
      <c r="O16" s="52">
        <v>106.8</v>
      </c>
      <c r="P16" s="326"/>
      <c r="Q16" s="328"/>
      <c r="R16" s="400">
        <v>106.7</v>
      </c>
      <c r="S16" s="46"/>
      <c r="T16" s="386"/>
    </row>
    <row r="17" spans="1:20" s="33" customFormat="1" ht="12.75">
      <c r="A17" s="539">
        <v>10</v>
      </c>
      <c r="B17" s="560" t="s">
        <v>255</v>
      </c>
      <c r="C17" s="561">
        <v>113109</v>
      </c>
      <c r="D17" s="545" t="s">
        <v>9</v>
      </c>
      <c r="E17" s="102" t="s">
        <v>64</v>
      </c>
      <c r="F17" s="535">
        <f>G17+I17+K17+L17+O17+H17+J17+M17+N17+P17+Q17+R17+S17-Q17+T17</f>
        <v>208.3</v>
      </c>
      <c r="G17" s="526"/>
      <c r="H17" s="66"/>
      <c r="I17" s="116"/>
      <c r="J17" s="122"/>
      <c r="K17" s="48"/>
      <c r="L17" s="130"/>
      <c r="M17" s="130"/>
      <c r="N17" s="48"/>
      <c r="O17" s="47"/>
      <c r="P17" s="327">
        <v>83.6</v>
      </c>
      <c r="Q17" s="345">
        <v>77.6</v>
      </c>
      <c r="R17" s="400">
        <v>99.8</v>
      </c>
      <c r="S17" s="80"/>
      <c r="T17" s="102">
        <v>24.9</v>
      </c>
    </row>
    <row r="18" spans="1:20" s="33" customFormat="1" ht="12.75">
      <c r="A18" s="539">
        <v>11</v>
      </c>
      <c r="B18" s="556" t="s">
        <v>202</v>
      </c>
      <c r="C18" s="402">
        <v>70885</v>
      </c>
      <c r="D18" s="543" t="s">
        <v>78</v>
      </c>
      <c r="E18" s="402" t="s">
        <v>64</v>
      </c>
      <c r="F18" s="535">
        <f>G18+I18+K18+L18+O18+H18+J18+M18+N18+P18+Q18+R18+S18</f>
        <v>206.8</v>
      </c>
      <c r="G18" s="527"/>
      <c r="H18" s="48"/>
      <c r="I18" s="122"/>
      <c r="J18" s="135"/>
      <c r="K18" s="151"/>
      <c r="L18" s="130"/>
      <c r="M18" s="130"/>
      <c r="N18" s="52">
        <v>96.4</v>
      </c>
      <c r="O18" s="48"/>
      <c r="P18" s="326">
        <v>110.4</v>
      </c>
      <c r="Q18" s="328"/>
      <c r="R18" s="47"/>
      <c r="S18" s="46"/>
      <c r="T18" s="102"/>
    </row>
    <row r="19" spans="1:20" s="33" customFormat="1" ht="12.75">
      <c r="A19" s="539">
        <v>12</v>
      </c>
      <c r="B19" s="556" t="s">
        <v>204</v>
      </c>
      <c r="C19" s="402">
        <v>80114</v>
      </c>
      <c r="D19" s="543" t="s">
        <v>78</v>
      </c>
      <c r="E19" s="402" t="s">
        <v>54</v>
      </c>
      <c r="F19" s="535">
        <f>G19+I19+K19+L19+O19+H19+J19+M19+N19+P19+Q19+R19+S19</f>
        <v>187.79999999999998</v>
      </c>
      <c r="G19" s="527"/>
      <c r="H19" s="48"/>
      <c r="I19" s="92"/>
      <c r="J19" s="123"/>
      <c r="K19" s="151"/>
      <c r="L19" s="130"/>
      <c r="M19" s="130"/>
      <c r="N19" s="52">
        <v>40.3</v>
      </c>
      <c r="O19" s="47"/>
      <c r="P19" s="326">
        <v>56.4</v>
      </c>
      <c r="Q19" s="328"/>
      <c r="R19" s="400">
        <v>91.1</v>
      </c>
      <c r="S19" s="46"/>
      <c r="T19" s="102"/>
    </row>
    <row r="20" spans="1:20" s="33" customFormat="1" ht="12.75">
      <c r="A20" s="539">
        <v>13</v>
      </c>
      <c r="B20" s="562" t="s">
        <v>246</v>
      </c>
      <c r="C20" s="563">
        <v>68201</v>
      </c>
      <c r="D20" s="546" t="s">
        <v>3</v>
      </c>
      <c r="E20" s="190" t="s">
        <v>64</v>
      </c>
      <c r="F20" s="535">
        <f>G20+I20+K20+L20+O20+H20+J20+M20+N20+P20+Q20+R20+S20</f>
        <v>182</v>
      </c>
      <c r="G20" s="527"/>
      <c r="H20" s="187">
        <v>79.9</v>
      </c>
      <c r="I20" s="116"/>
      <c r="J20" s="306">
        <v>102.1</v>
      </c>
      <c r="K20" s="48"/>
      <c r="L20" s="130"/>
      <c r="M20" s="130"/>
      <c r="N20" s="48"/>
      <c r="O20" s="66"/>
      <c r="P20" s="326"/>
      <c r="Q20" s="330"/>
      <c r="R20" s="47"/>
      <c r="S20" s="46"/>
      <c r="T20" s="102"/>
    </row>
    <row r="21" spans="1:20" s="33" customFormat="1" ht="12.75">
      <c r="A21" s="539">
        <v>14</v>
      </c>
      <c r="B21" s="564" t="s">
        <v>351</v>
      </c>
      <c r="C21" s="494">
        <v>70787</v>
      </c>
      <c r="D21" s="478" t="s">
        <v>78</v>
      </c>
      <c r="E21" s="494" t="s">
        <v>64</v>
      </c>
      <c r="F21" s="535">
        <f>G21+I21+K21+L21+O21+H21+J21+M21+N21+P21+Q21+R21+S21+T21</f>
        <v>128.5</v>
      </c>
      <c r="G21" s="526"/>
      <c r="H21" s="66"/>
      <c r="I21" s="122"/>
      <c r="J21" s="122"/>
      <c r="K21" s="48"/>
      <c r="L21" s="130"/>
      <c r="M21" s="130"/>
      <c r="N21" s="48">
        <v>83.5</v>
      </c>
      <c r="O21" s="47"/>
      <c r="P21" s="326"/>
      <c r="Q21" s="328"/>
      <c r="R21" s="47"/>
      <c r="S21" s="46"/>
      <c r="T21" s="523">
        <v>45</v>
      </c>
    </row>
    <row r="22" spans="1:20" s="33" customFormat="1" ht="12.75">
      <c r="A22" s="539">
        <v>15</v>
      </c>
      <c r="B22" s="556" t="s">
        <v>197</v>
      </c>
      <c r="C22" s="402">
        <v>82806</v>
      </c>
      <c r="D22" s="543" t="s">
        <v>1</v>
      </c>
      <c r="E22" s="402" t="s">
        <v>54</v>
      </c>
      <c r="F22" s="535">
        <f aca="true" t="shared" si="0" ref="F22:F28">G22+I22+K22+L22+O22+H22+J22+M22+N22+P22+Q22+R22+S22</f>
        <v>121.2</v>
      </c>
      <c r="G22" s="526"/>
      <c r="H22" s="66"/>
      <c r="I22" s="122"/>
      <c r="J22" s="116"/>
      <c r="K22" s="151"/>
      <c r="L22" s="130"/>
      <c r="M22" s="130"/>
      <c r="N22" s="52">
        <v>79.2</v>
      </c>
      <c r="O22" s="48"/>
      <c r="P22" s="326"/>
      <c r="Q22" s="345">
        <v>42</v>
      </c>
      <c r="R22" s="400">
        <v>0</v>
      </c>
      <c r="S22" s="46"/>
      <c r="T22" s="102"/>
    </row>
    <row r="23" spans="1:20" s="33" customFormat="1" ht="12.75">
      <c r="A23" s="539">
        <v>16</v>
      </c>
      <c r="B23" s="140" t="s">
        <v>309</v>
      </c>
      <c r="C23" s="386">
        <v>62610</v>
      </c>
      <c r="D23" s="310" t="s">
        <v>6</v>
      </c>
      <c r="E23" s="386" t="s">
        <v>64</v>
      </c>
      <c r="F23" s="535">
        <f t="shared" si="0"/>
        <v>111.8</v>
      </c>
      <c r="G23" s="526"/>
      <c r="H23" s="66"/>
      <c r="I23" s="122"/>
      <c r="J23" s="122"/>
      <c r="K23" s="48"/>
      <c r="L23" s="130"/>
      <c r="M23" s="130"/>
      <c r="N23" s="48"/>
      <c r="O23" s="47"/>
      <c r="P23" s="326"/>
      <c r="Q23" s="328"/>
      <c r="R23" s="85">
        <v>111.8</v>
      </c>
      <c r="S23" s="46"/>
      <c r="T23" s="102"/>
    </row>
    <row r="24" spans="1:20" ht="12.75">
      <c r="A24" s="539">
        <v>17</v>
      </c>
      <c r="B24" s="556" t="s">
        <v>205</v>
      </c>
      <c r="C24" s="402">
        <v>66918</v>
      </c>
      <c r="D24" s="543" t="s">
        <v>6</v>
      </c>
      <c r="E24" s="402" t="s">
        <v>64</v>
      </c>
      <c r="F24" s="535">
        <f t="shared" si="0"/>
        <v>111.5</v>
      </c>
      <c r="G24" s="526"/>
      <c r="H24" s="151"/>
      <c r="I24" s="122"/>
      <c r="J24" s="122"/>
      <c r="K24" s="151"/>
      <c r="L24" s="130"/>
      <c r="M24" s="130"/>
      <c r="N24" s="52">
        <v>111.5</v>
      </c>
      <c r="O24" s="48"/>
      <c r="P24" s="326"/>
      <c r="Q24" s="328"/>
      <c r="R24" s="47"/>
      <c r="S24" s="46"/>
      <c r="T24" s="102"/>
    </row>
    <row r="25" spans="1:20" ht="12.75">
      <c r="A25" s="539">
        <v>18</v>
      </c>
      <c r="B25" s="557" t="s">
        <v>227</v>
      </c>
      <c r="C25" s="102">
        <v>90880</v>
      </c>
      <c r="D25" s="147" t="s">
        <v>2</v>
      </c>
      <c r="E25" s="102" t="s">
        <v>64</v>
      </c>
      <c r="F25" s="535">
        <f t="shared" si="0"/>
        <v>110.4</v>
      </c>
      <c r="G25" s="528"/>
      <c r="H25" s="82"/>
      <c r="I25" s="92"/>
      <c r="J25" s="124"/>
      <c r="K25" s="151"/>
      <c r="L25" s="131"/>
      <c r="M25" s="131"/>
      <c r="N25" s="82"/>
      <c r="O25" s="52">
        <v>110.4</v>
      </c>
      <c r="P25" s="326"/>
      <c r="Q25" s="328"/>
      <c r="R25" s="47"/>
      <c r="S25" s="46"/>
      <c r="T25" s="102"/>
    </row>
    <row r="26" spans="1:20" ht="12.75">
      <c r="A26" s="539">
        <v>19</v>
      </c>
      <c r="B26" s="557" t="s">
        <v>225</v>
      </c>
      <c r="C26" s="102">
        <v>81520</v>
      </c>
      <c r="D26" s="147" t="s">
        <v>2</v>
      </c>
      <c r="E26" s="102" t="s">
        <v>64</v>
      </c>
      <c r="F26" s="535">
        <f t="shared" si="0"/>
        <v>105</v>
      </c>
      <c r="G26" s="529"/>
      <c r="H26" s="47"/>
      <c r="I26" s="123"/>
      <c r="J26" s="123"/>
      <c r="K26" s="151"/>
      <c r="L26" s="130"/>
      <c r="M26" s="130"/>
      <c r="N26" s="47"/>
      <c r="O26" s="85">
        <v>105</v>
      </c>
      <c r="P26" s="326"/>
      <c r="Q26" s="328"/>
      <c r="R26" s="47"/>
      <c r="S26" s="46"/>
      <c r="T26" s="102"/>
    </row>
    <row r="27" spans="1:20" ht="12.75">
      <c r="A27" s="539">
        <v>20</v>
      </c>
      <c r="B27" s="562" t="s">
        <v>281</v>
      </c>
      <c r="C27" s="563">
        <v>165209</v>
      </c>
      <c r="D27" s="546" t="s">
        <v>287</v>
      </c>
      <c r="E27" s="190" t="s">
        <v>54</v>
      </c>
      <c r="F27" s="535">
        <f t="shared" si="0"/>
        <v>104.3</v>
      </c>
      <c r="G27" s="526"/>
      <c r="H27" s="66"/>
      <c r="I27" s="116"/>
      <c r="J27" s="116">
        <v>104.3</v>
      </c>
      <c r="K27" s="48"/>
      <c r="L27" s="130"/>
      <c r="M27" s="130"/>
      <c r="N27" s="48"/>
      <c r="O27" s="48"/>
      <c r="P27" s="326"/>
      <c r="Q27" s="328"/>
      <c r="R27" s="47"/>
      <c r="S27" s="46"/>
      <c r="T27" s="102"/>
    </row>
    <row r="28" spans="1:20" ht="12.75">
      <c r="A28" s="539">
        <v>21</v>
      </c>
      <c r="B28" s="557" t="s">
        <v>234</v>
      </c>
      <c r="C28" s="102">
        <v>81514</v>
      </c>
      <c r="D28" s="147" t="s">
        <v>2</v>
      </c>
      <c r="E28" s="102" t="s">
        <v>64</v>
      </c>
      <c r="F28" s="535">
        <f t="shared" si="0"/>
        <v>102.5</v>
      </c>
      <c r="G28" s="526"/>
      <c r="H28" s="66"/>
      <c r="I28" s="122"/>
      <c r="J28" s="122"/>
      <c r="K28" s="151"/>
      <c r="L28" s="130"/>
      <c r="M28" s="130"/>
      <c r="N28" s="48"/>
      <c r="O28" s="52">
        <v>102.5</v>
      </c>
      <c r="P28" s="326"/>
      <c r="Q28" s="328"/>
      <c r="R28" s="47"/>
      <c r="S28" s="46"/>
      <c r="T28" s="102"/>
    </row>
    <row r="29" spans="1:20" ht="12.75">
      <c r="A29" s="539">
        <v>22</v>
      </c>
      <c r="B29" s="564" t="s">
        <v>369</v>
      </c>
      <c r="C29" s="494">
        <v>102105</v>
      </c>
      <c r="D29" s="478" t="s">
        <v>368</v>
      </c>
      <c r="E29" s="494" t="s">
        <v>64</v>
      </c>
      <c r="F29" s="535">
        <f>G29+I29+K29+L29+O29+H29+J29+M29+N29+P29+Q29+R29+S29+T29</f>
        <v>102.3</v>
      </c>
      <c r="G29" s="526"/>
      <c r="H29" s="66"/>
      <c r="I29" s="122"/>
      <c r="J29" s="122"/>
      <c r="K29" s="48"/>
      <c r="L29" s="130"/>
      <c r="M29" s="130"/>
      <c r="N29" s="48"/>
      <c r="O29" s="47"/>
      <c r="P29" s="326"/>
      <c r="Q29" s="328"/>
      <c r="R29" s="47"/>
      <c r="S29" s="46"/>
      <c r="T29" s="386">
        <v>102.3</v>
      </c>
    </row>
    <row r="30" spans="1:20" ht="12.75">
      <c r="A30" s="539">
        <v>23</v>
      </c>
      <c r="B30" s="140" t="s">
        <v>325</v>
      </c>
      <c r="C30" s="386">
        <v>5408</v>
      </c>
      <c r="D30" s="310" t="s">
        <v>1</v>
      </c>
      <c r="E30" s="386" t="s">
        <v>64</v>
      </c>
      <c r="F30" s="535">
        <f aca="true" t="shared" si="1" ref="F30:F52">G30+I30+K30+L30+O30+H30+J30+M30+N30+P30+Q30+R30+S30</f>
        <v>100.8</v>
      </c>
      <c r="G30" s="526"/>
      <c r="H30" s="66"/>
      <c r="I30" s="122"/>
      <c r="J30" s="122"/>
      <c r="K30" s="48"/>
      <c r="L30" s="130"/>
      <c r="M30" s="130"/>
      <c r="N30" s="48"/>
      <c r="O30" s="47"/>
      <c r="P30" s="326"/>
      <c r="Q30" s="328"/>
      <c r="R30" s="85">
        <v>100.8</v>
      </c>
      <c r="S30" s="46"/>
      <c r="T30" s="386"/>
    </row>
    <row r="31" spans="1:20" ht="12.75">
      <c r="A31" s="539">
        <v>24</v>
      </c>
      <c r="B31" s="557" t="s">
        <v>235</v>
      </c>
      <c r="C31" s="102">
        <v>163853</v>
      </c>
      <c r="D31" s="147" t="s">
        <v>2</v>
      </c>
      <c r="E31" s="102" t="s">
        <v>64</v>
      </c>
      <c r="F31" s="535">
        <f t="shared" si="1"/>
        <v>100.4</v>
      </c>
      <c r="G31" s="530"/>
      <c r="H31" s="346"/>
      <c r="I31" s="347"/>
      <c r="J31" s="347"/>
      <c r="K31" s="354"/>
      <c r="L31" s="349"/>
      <c r="M31" s="349"/>
      <c r="N31" s="348"/>
      <c r="O31" s="397">
        <v>100.4</v>
      </c>
      <c r="P31" s="351"/>
      <c r="Q31" s="328"/>
      <c r="R31" s="350"/>
      <c r="S31" s="353"/>
      <c r="T31" s="525"/>
    </row>
    <row r="32" spans="1:20" ht="12.75">
      <c r="A32" s="539">
        <v>25</v>
      </c>
      <c r="B32" s="565" t="s">
        <v>158</v>
      </c>
      <c r="C32" s="566">
        <v>83026</v>
      </c>
      <c r="D32" s="547" t="s">
        <v>50</v>
      </c>
      <c r="E32" s="188"/>
      <c r="F32" s="535">
        <f t="shared" si="1"/>
        <v>96.9</v>
      </c>
      <c r="G32" s="530"/>
      <c r="H32" s="441"/>
      <c r="I32" s="347"/>
      <c r="J32" s="347"/>
      <c r="K32" s="354"/>
      <c r="L32" s="357">
        <v>96.9</v>
      </c>
      <c r="M32" s="349"/>
      <c r="N32" s="348"/>
      <c r="O32" s="348"/>
      <c r="P32" s="351"/>
      <c r="Q32" s="328"/>
      <c r="R32" s="350"/>
      <c r="S32" s="353"/>
      <c r="T32" s="525"/>
    </row>
    <row r="33" spans="1:20" ht="12.75">
      <c r="A33" s="539">
        <v>26</v>
      </c>
      <c r="B33" s="140" t="s">
        <v>313</v>
      </c>
      <c r="C33" s="386">
        <v>121264</v>
      </c>
      <c r="D33" s="310" t="s">
        <v>6</v>
      </c>
      <c r="E33" s="386" t="s">
        <v>54</v>
      </c>
      <c r="F33" s="535">
        <f t="shared" si="1"/>
        <v>96.4</v>
      </c>
      <c r="G33" s="530"/>
      <c r="H33" s="346"/>
      <c r="I33" s="347"/>
      <c r="J33" s="347"/>
      <c r="K33" s="348"/>
      <c r="L33" s="349"/>
      <c r="M33" s="349"/>
      <c r="N33" s="348"/>
      <c r="O33" s="350"/>
      <c r="P33" s="351"/>
      <c r="Q33" s="352"/>
      <c r="R33" s="440">
        <v>96.4</v>
      </c>
      <c r="S33" s="353"/>
      <c r="T33" s="525"/>
    </row>
    <row r="34" spans="1:20" ht="12.75">
      <c r="A34" s="539">
        <v>27</v>
      </c>
      <c r="B34" s="557" t="s">
        <v>224</v>
      </c>
      <c r="C34" s="102">
        <v>110238</v>
      </c>
      <c r="D34" s="147" t="s">
        <v>2</v>
      </c>
      <c r="E34" s="102" t="s">
        <v>64</v>
      </c>
      <c r="F34" s="535">
        <f t="shared" si="1"/>
        <v>95.8</v>
      </c>
      <c r="G34" s="531"/>
      <c r="H34" s="423"/>
      <c r="I34" s="355"/>
      <c r="J34" s="424"/>
      <c r="K34" s="423"/>
      <c r="L34" s="425"/>
      <c r="M34" s="425"/>
      <c r="N34" s="423"/>
      <c r="O34" s="397">
        <v>95.8</v>
      </c>
      <c r="P34" s="351"/>
      <c r="Q34" s="352"/>
      <c r="R34" s="350"/>
      <c r="S34" s="353"/>
      <c r="T34" s="525"/>
    </row>
    <row r="35" spans="1:20" ht="12.75">
      <c r="A35" s="539">
        <v>28</v>
      </c>
      <c r="B35" s="562" t="s">
        <v>280</v>
      </c>
      <c r="C35" s="563">
        <v>139302</v>
      </c>
      <c r="D35" s="548" t="s">
        <v>3</v>
      </c>
      <c r="E35" s="190" t="s">
        <v>64</v>
      </c>
      <c r="F35" s="535">
        <f t="shared" si="1"/>
        <v>90.9</v>
      </c>
      <c r="G35" s="532"/>
      <c r="H35" s="348"/>
      <c r="I35" s="355"/>
      <c r="J35" s="355">
        <v>90.9</v>
      </c>
      <c r="K35" s="348"/>
      <c r="L35" s="349"/>
      <c r="M35" s="349"/>
      <c r="N35" s="348"/>
      <c r="O35" s="348"/>
      <c r="P35" s="351"/>
      <c r="Q35" s="352"/>
      <c r="R35" s="350"/>
      <c r="S35" s="353"/>
      <c r="T35" s="525"/>
    </row>
    <row r="36" spans="1:20" ht="12.75">
      <c r="A36" s="539">
        <v>29</v>
      </c>
      <c r="B36" s="140" t="s">
        <v>326</v>
      </c>
      <c r="C36" s="386">
        <v>31132</v>
      </c>
      <c r="D36" s="310" t="s">
        <v>1</v>
      </c>
      <c r="E36" s="386" t="s">
        <v>64</v>
      </c>
      <c r="F36" s="535">
        <f t="shared" si="1"/>
        <v>90.3</v>
      </c>
      <c r="G36" s="530"/>
      <c r="H36" s="346"/>
      <c r="I36" s="347"/>
      <c r="J36" s="347"/>
      <c r="K36" s="348"/>
      <c r="L36" s="349"/>
      <c r="M36" s="349"/>
      <c r="N36" s="348"/>
      <c r="O36" s="350"/>
      <c r="P36" s="351"/>
      <c r="Q36" s="352"/>
      <c r="R36" s="440">
        <v>90.3</v>
      </c>
      <c r="S36" s="353"/>
      <c r="T36" s="525"/>
    </row>
    <row r="37" spans="1:20" ht="12.75">
      <c r="A37" s="539">
        <v>30</v>
      </c>
      <c r="B37" s="557" t="s">
        <v>219</v>
      </c>
      <c r="C37" s="102">
        <v>101034</v>
      </c>
      <c r="D37" s="147" t="s">
        <v>2</v>
      </c>
      <c r="E37" s="102" t="s">
        <v>54</v>
      </c>
      <c r="F37" s="535">
        <f t="shared" si="1"/>
        <v>90.1</v>
      </c>
      <c r="G37" s="530"/>
      <c r="H37" s="346"/>
      <c r="I37" s="355"/>
      <c r="J37" s="347"/>
      <c r="K37" s="348"/>
      <c r="L37" s="349"/>
      <c r="M37" s="349"/>
      <c r="N37" s="348"/>
      <c r="O37" s="397">
        <v>90.1</v>
      </c>
      <c r="P37" s="351"/>
      <c r="Q37" s="352"/>
      <c r="R37" s="423"/>
      <c r="S37" s="443"/>
      <c r="T37" s="525"/>
    </row>
    <row r="38" spans="1:20" ht="12.75">
      <c r="A38" s="539">
        <v>31</v>
      </c>
      <c r="B38" s="140" t="s">
        <v>327</v>
      </c>
      <c r="C38" s="386">
        <v>16968</v>
      </c>
      <c r="D38" s="310" t="s">
        <v>1</v>
      </c>
      <c r="E38" s="386" t="s">
        <v>64</v>
      </c>
      <c r="F38" s="535">
        <f t="shared" si="1"/>
        <v>87.1</v>
      </c>
      <c r="G38" s="530"/>
      <c r="H38" s="346"/>
      <c r="I38" s="347"/>
      <c r="J38" s="347"/>
      <c r="K38" s="348"/>
      <c r="L38" s="349"/>
      <c r="M38" s="349"/>
      <c r="N38" s="348"/>
      <c r="O38" s="350"/>
      <c r="P38" s="351"/>
      <c r="Q38" s="352"/>
      <c r="R38" s="440">
        <v>87.1</v>
      </c>
      <c r="S38" s="353"/>
      <c r="T38" s="525"/>
    </row>
    <row r="39" spans="1:20" ht="12.75">
      <c r="A39" s="539">
        <v>32</v>
      </c>
      <c r="B39" s="567" t="s">
        <v>267</v>
      </c>
      <c r="C39" s="561">
        <v>136071</v>
      </c>
      <c r="D39" s="545" t="s">
        <v>9</v>
      </c>
      <c r="E39" s="102" t="s">
        <v>64</v>
      </c>
      <c r="F39" s="535">
        <f t="shared" si="1"/>
        <v>85</v>
      </c>
      <c r="G39" s="532"/>
      <c r="H39" s="348"/>
      <c r="I39" s="355"/>
      <c r="J39" s="356"/>
      <c r="K39" s="350"/>
      <c r="L39" s="358"/>
      <c r="M39" s="358"/>
      <c r="N39" s="348"/>
      <c r="O39" s="348"/>
      <c r="P39" s="360">
        <v>14</v>
      </c>
      <c r="Q39" s="352"/>
      <c r="R39" s="395">
        <v>71</v>
      </c>
      <c r="S39" s="353"/>
      <c r="T39" s="525"/>
    </row>
    <row r="40" spans="1:20" ht="12.75">
      <c r="A40" s="539">
        <v>33</v>
      </c>
      <c r="B40" s="562" t="s">
        <v>247</v>
      </c>
      <c r="C40" s="563">
        <v>16149</v>
      </c>
      <c r="D40" s="546" t="s">
        <v>41</v>
      </c>
      <c r="E40" s="190" t="s">
        <v>64</v>
      </c>
      <c r="F40" s="535">
        <f t="shared" si="1"/>
        <v>82.9</v>
      </c>
      <c r="G40" s="532"/>
      <c r="H40" s="396">
        <v>82.9</v>
      </c>
      <c r="I40" s="355"/>
      <c r="J40" s="356"/>
      <c r="K40" s="350"/>
      <c r="L40" s="349"/>
      <c r="M40" s="349"/>
      <c r="N40" s="350"/>
      <c r="O40" s="350"/>
      <c r="P40" s="351"/>
      <c r="Q40" s="422"/>
      <c r="R40" s="350"/>
      <c r="S40" s="353"/>
      <c r="T40" s="525"/>
    </row>
    <row r="41" spans="1:20" ht="12.75">
      <c r="A41" s="539">
        <v>34</v>
      </c>
      <c r="B41" s="565" t="s">
        <v>159</v>
      </c>
      <c r="C41" s="391">
        <v>15985</v>
      </c>
      <c r="D41" s="549" t="s">
        <v>41</v>
      </c>
      <c r="E41" s="188"/>
      <c r="F41" s="535">
        <f t="shared" si="1"/>
        <v>78.4</v>
      </c>
      <c r="G41" s="532"/>
      <c r="H41" s="354"/>
      <c r="I41" s="93"/>
      <c r="J41" s="356"/>
      <c r="K41" s="354"/>
      <c r="L41" s="357">
        <v>78.4</v>
      </c>
      <c r="M41" s="349"/>
      <c r="N41" s="348"/>
      <c r="O41" s="346"/>
      <c r="P41" s="351"/>
      <c r="Q41" s="352"/>
      <c r="R41" s="350"/>
      <c r="S41" s="353"/>
      <c r="T41" s="525"/>
    </row>
    <row r="42" spans="1:20" ht="12.75">
      <c r="A42" s="539">
        <v>35</v>
      </c>
      <c r="B42" s="567" t="s">
        <v>179</v>
      </c>
      <c r="C42" s="561">
        <v>54112</v>
      </c>
      <c r="D42" s="545" t="s">
        <v>6</v>
      </c>
      <c r="E42" s="102" t="s">
        <v>64</v>
      </c>
      <c r="F42" s="535">
        <f t="shared" si="1"/>
        <v>77.4</v>
      </c>
      <c r="G42" s="530"/>
      <c r="H42" s="346"/>
      <c r="I42" s="355"/>
      <c r="J42" s="347"/>
      <c r="K42" s="348"/>
      <c r="L42" s="349"/>
      <c r="M42" s="349"/>
      <c r="N42" s="348"/>
      <c r="O42" s="348"/>
      <c r="P42" s="359">
        <v>77.4</v>
      </c>
      <c r="Q42" s="352"/>
      <c r="R42" s="47"/>
      <c r="S42" s="353"/>
      <c r="T42" s="525"/>
    </row>
    <row r="43" spans="1:20" ht="12.75">
      <c r="A43" s="539">
        <v>36</v>
      </c>
      <c r="B43" s="556" t="s">
        <v>172</v>
      </c>
      <c r="C43" s="402">
        <v>94396</v>
      </c>
      <c r="D43" s="543" t="s">
        <v>6</v>
      </c>
      <c r="E43" s="402" t="s">
        <v>64</v>
      </c>
      <c r="F43" s="535">
        <f t="shared" si="1"/>
        <v>74.1</v>
      </c>
      <c r="G43" s="532"/>
      <c r="H43" s="348"/>
      <c r="I43" s="347"/>
      <c r="J43" s="347"/>
      <c r="K43" s="354"/>
      <c r="L43" s="349"/>
      <c r="M43" s="349"/>
      <c r="N43" s="397">
        <v>74.1</v>
      </c>
      <c r="O43" s="348"/>
      <c r="P43" s="351"/>
      <c r="Q43" s="352"/>
      <c r="R43" s="47"/>
      <c r="S43" s="353"/>
      <c r="T43" s="525"/>
    </row>
    <row r="44" spans="1:20" ht="12.75">
      <c r="A44" s="539">
        <v>37</v>
      </c>
      <c r="B44" s="556" t="s">
        <v>187</v>
      </c>
      <c r="C44" s="402">
        <v>94376</v>
      </c>
      <c r="D44" s="543" t="s">
        <v>6</v>
      </c>
      <c r="E44" s="402" t="s">
        <v>64</v>
      </c>
      <c r="F44" s="535">
        <f t="shared" si="1"/>
        <v>71.5</v>
      </c>
      <c r="G44" s="532"/>
      <c r="H44" s="348"/>
      <c r="I44" s="347"/>
      <c r="J44" s="347"/>
      <c r="K44" s="354"/>
      <c r="L44" s="349"/>
      <c r="M44" s="349"/>
      <c r="N44" s="397">
        <v>71.5</v>
      </c>
      <c r="O44" s="348"/>
      <c r="P44" s="351"/>
      <c r="Q44" s="352"/>
      <c r="R44" s="47"/>
      <c r="S44" s="353"/>
      <c r="T44" s="525"/>
    </row>
    <row r="45" spans="1:20" ht="12.75">
      <c r="A45" s="539">
        <v>38</v>
      </c>
      <c r="B45" s="140" t="s">
        <v>311</v>
      </c>
      <c r="C45" s="386">
        <v>69098</v>
      </c>
      <c r="D45" s="310" t="s">
        <v>1</v>
      </c>
      <c r="E45" s="386" t="s">
        <v>64</v>
      </c>
      <c r="F45" s="535">
        <f t="shared" si="1"/>
        <v>70.4</v>
      </c>
      <c r="G45" s="530"/>
      <c r="H45" s="346"/>
      <c r="I45" s="347"/>
      <c r="J45" s="347"/>
      <c r="K45" s="348"/>
      <c r="L45" s="349"/>
      <c r="M45" s="349"/>
      <c r="N45" s="348"/>
      <c r="O45" s="350"/>
      <c r="P45" s="351"/>
      <c r="Q45" s="352"/>
      <c r="R45" s="85">
        <v>70.4</v>
      </c>
      <c r="S45" s="353"/>
      <c r="T45" s="525"/>
    </row>
    <row r="46" spans="1:20" ht="12.75">
      <c r="A46" s="539">
        <v>39</v>
      </c>
      <c r="B46" s="565" t="s">
        <v>160</v>
      </c>
      <c r="C46" s="566">
        <v>163674</v>
      </c>
      <c r="D46" s="550" t="s">
        <v>50</v>
      </c>
      <c r="E46" s="188"/>
      <c r="F46" s="535">
        <f t="shared" si="1"/>
        <v>69.1</v>
      </c>
      <c r="G46" s="530"/>
      <c r="H46" s="354"/>
      <c r="I46" s="347"/>
      <c r="J46" s="347"/>
      <c r="K46" s="354"/>
      <c r="L46" s="357">
        <v>69.1</v>
      </c>
      <c r="M46" s="349"/>
      <c r="N46" s="348"/>
      <c r="O46" s="348"/>
      <c r="P46" s="351"/>
      <c r="Q46" s="352"/>
      <c r="R46" s="47"/>
      <c r="S46" s="353"/>
      <c r="T46" s="525"/>
    </row>
    <row r="47" spans="1:20" ht="12.75">
      <c r="A47" s="539">
        <v>40</v>
      </c>
      <c r="B47" s="557" t="s">
        <v>214</v>
      </c>
      <c r="C47" s="102">
        <v>81515</v>
      </c>
      <c r="D47" s="147" t="s">
        <v>2</v>
      </c>
      <c r="E47" s="102" t="s">
        <v>64</v>
      </c>
      <c r="F47" s="535">
        <f t="shared" si="1"/>
        <v>68.5</v>
      </c>
      <c r="G47" s="532"/>
      <c r="H47" s="348"/>
      <c r="I47" s="355"/>
      <c r="J47" s="347"/>
      <c r="K47" s="348"/>
      <c r="L47" s="349"/>
      <c r="M47" s="349"/>
      <c r="N47" s="348"/>
      <c r="O47" s="397">
        <v>68.5</v>
      </c>
      <c r="P47" s="351"/>
      <c r="Q47" s="352"/>
      <c r="R47" s="47"/>
      <c r="S47" s="353"/>
      <c r="T47" s="525"/>
    </row>
    <row r="48" spans="1:20" ht="12.75">
      <c r="A48" s="539">
        <v>41</v>
      </c>
      <c r="B48" s="556" t="s">
        <v>203</v>
      </c>
      <c r="C48" s="402">
        <v>94372</v>
      </c>
      <c r="D48" s="543" t="s">
        <v>6</v>
      </c>
      <c r="E48" s="402" t="s">
        <v>64</v>
      </c>
      <c r="F48" s="535">
        <f t="shared" si="1"/>
        <v>51.9</v>
      </c>
      <c r="G48" s="530"/>
      <c r="H48" s="346"/>
      <c r="I48" s="347"/>
      <c r="J48" s="347"/>
      <c r="K48" s="354"/>
      <c r="L48" s="349"/>
      <c r="M48" s="349"/>
      <c r="N48" s="397">
        <v>51.9</v>
      </c>
      <c r="O48" s="348"/>
      <c r="P48" s="351"/>
      <c r="Q48" s="352"/>
      <c r="R48" s="47"/>
      <c r="S48" s="353"/>
      <c r="T48" s="525"/>
    </row>
    <row r="49" spans="1:20" ht="12.75">
      <c r="A49" s="539">
        <v>42</v>
      </c>
      <c r="B49" s="140" t="s">
        <v>301</v>
      </c>
      <c r="C49" s="386">
        <v>119561</v>
      </c>
      <c r="D49" s="310" t="s">
        <v>1</v>
      </c>
      <c r="E49" s="386" t="s">
        <v>64</v>
      </c>
      <c r="F49" s="535">
        <f t="shared" si="1"/>
        <v>51.7</v>
      </c>
      <c r="G49" s="530"/>
      <c r="H49" s="346"/>
      <c r="I49" s="347"/>
      <c r="J49" s="347"/>
      <c r="K49" s="348"/>
      <c r="L49" s="349"/>
      <c r="M49" s="349"/>
      <c r="N49" s="348"/>
      <c r="O49" s="350"/>
      <c r="P49" s="351"/>
      <c r="Q49" s="360">
        <v>51.7</v>
      </c>
      <c r="R49" s="47"/>
      <c r="S49" s="353"/>
      <c r="T49" s="525"/>
    </row>
    <row r="50" spans="1:20" ht="12.75">
      <c r="A50" s="539">
        <v>43</v>
      </c>
      <c r="B50" s="562" t="s">
        <v>282</v>
      </c>
      <c r="C50" s="563">
        <v>112469</v>
      </c>
      <c r="D50" s="546" t="s">
        <v>3</v>
      </c>
      <c r="E50" s="190" t="s">
        <v>64</v>
      </c>
      <c r="F50" s="535">
        <f t="shared" si="1"/>
        <v>43.7</v>
      </c>
      <c r="G50" s="530"/>
      <c r="H50" s="346"/>
      <c r="I50" s="355"/>
      <c r="J50" s="355">
        <v>43.7</v>
      </c>
      <c r="K50" s="348"/>
      <c r="L50" s="349"/>
      <c r="M50" s="349"/>
      <c r="N50" s="348"/>
      <c r="O50" s="350"/>
      <c r="P50" s="351"/>
      <c r="Q50" s="352"/>
      <c r="R50" s="47"/>
      <c r="S50" s="353"/>
      <c r="T50" s="525"/>
    </row>
    <row r="51" spans="1:20" ht="12.75">
      <c r="A51" s="539">
        <v>44</v>
      </c>
      <c r="B51" s="556" t="s">
        <v>194</v>
      </c>
      <c r="C51" s="402">
        <v>54101</v>
      </c>
      <c r="D51" s="543" t="s">
        <v>6</v>
      </c>
      <c r="E51" s="402" t="s">
        <v>64</v>
      </c>
      <c r="F51" s="535">
        <f t="shared" si="1"/>
        <v>36.6</v>
      </c>
      <c r="G51" s="532"/>
      <c r="H51" s="348"/>
      <c r="I51" s="347"/>
      <c r="J51" s="347"/>
      <c r="K51" s="354"/>
      <c r="L51" s="349"/>
      <c r="M51" s="349"/>
      <c r="N51" s="397">
        <v>36.6</v>
      </c>
      <c r="O51" s="348"/>
      <c r="P51" s="351"/>
      <c r="Q51" s="352"/>
      <c r="R51" s="47"/>
      <c r="S51" s="353"/>
      <c r="T51" s="525"/>
    </row>
    <row r="52" spans="1:20" ht="12.75">
      <c r="A52" s="539">
        <v>45</v>
      </c>
      <c r="B52" s="567" t="s">
        <v>277</v>
      </c>
      <c r="C52" s="561">
        <v>119063</v>
      </c>
      <c r="D52" s="545" t="s">
        <v>78</v>
      </c>
      <c r="E52" s="102" t="s">
        <v>64</v>
      </c>
      <c r="F52" s="535">
        <f t="shared" si="1"/>
        <v>35.5</v>
      </c>
      <c r="G52" s="530"/>
      <c r="H52" s="346"/>
      <c r="I52" s="355"/>
      <c r="J52" s="347"/>
      <c r="K52" s="348"/>
      <c r="L52" s="349"/>
      <c r="M52" s="349"/>
      <c r="N52" s="348"/>
      <c r="O52" s="350"/>
      <c r="P52" s="359">
        <v>35.5</v>
      </c>
      <c r="Q52" s="352"/>
      <c r="R52" s="350"/>
      <c r="S52" s="353"/>
      <c r="T52" s="525"/>
    </row>
    <row r="53" spans="1:20" ht="12.75">
      <c r="A53" s="539">
        <v>46</v>
      </c>
      <c r="B53" s="558" t="s">
        <v>147</v>
      </c>
      <c r="C53" s="559">
        <v>111643</v>
      </c>
      <c r="D53" s="544" t="s">
        <v>3</v>
      </c>
      <c r="E53" s="190" t="s">
        <v>64</v>
      </c>
      <c r="F53" s="535">
        <f>G53+I53+K53+L53+O53+H53+J53+M53+N53+P53+Q53+R53+S53-J53</f>
        <v>35</v>
      </c>
      <c r="G53" s="530"/>
      <c r="H53" s="441">
        <v>35</v>
      </c>
      <c r="I53" s="442"/>
      <c r="J53" s="461">
        <v>94.6</v>
      </c>
      <c r="K53" s="354"/>
      <c r="L53" s="349"/>
      <c r="M53" s="349"/>
      <c r="N53" s="348"/>
      <c r="O53" s="348"/>
      <c r="P53" s="351"/>
      <c r="Q53" s="352"/>
      <c r="R53" s="350"/>
      <c r="S53" s="353"/>
      <c r="T53" s="386"/>
    </row>
    <row r="54" spans="1:20" ht="12.75">
      <c r="A54" s="539">
        <v>47</v>
      </c>
      <c r="B54" s="140" t="s">
        <v>302</v>
      </c>
      <c r="C54" s="386">
        <v>30504</v>
      </c>
      <c r="D54" s="310" t="s">
        <v>1</v>
      </c>
      <c r="E54" s="386" t="s">
        <v>64</v>
      </c>
      <c r="F54" s="535">
        <f aca="true" t="shared" si="2" ref="F54:F59">G54+I54+K54+L54+O54+H54+J54+M54+N54+P54+Q54+R54+S54</f>
        <v>35</v>
      </c>
      <c r="G54" s="530"/>
      <c r="H54" s="346"/>
      <c r="I54" s="347"/>
      <c r="J54" s="347"/>
      <c r="K54" s="348"/>
      <c r="L54" s="349"/>
      <c r="M54" s="349"/>
      <c r="N54" s="348"/>
      <c r="O54" s="350"/>
      <c r="P54" s="351"/>
      <c r="Q54" s="360">
        <v>35</v>
      </c>
      <c r="R54" s="350">
        <v>0</v>
      </c>
      <c r="S54" s="353"/>
      <c r="T54" s="386"/>
    </row>
    <row r="55" spans="1:20" ht="12.75">
      <c r="A55" s="539">
        <v>48</v>
      </c>
      <c r="B55" s="565" t="s">
        <v>161</v>
      </c>
      <c r="C55" s="391">
        <v>123446</v>
      </c>
      <c r="D55" s="549" t="s">
        <v>41</v>
      </c>
      <c r="E55" s="188"/>
      <c r="F55" s="535">
        <f t="shared" si="2"/>
        <v>10.9</v>
      </c>
      <c r="G55" s="532"/>
      <c r="H55" s="354"/>
      <c r="I55" s="347"/>
      <c r="J55" s="347"/>
      <c r="K55" s="354"/>
      <c r="L55" s="357">
        <v>10.9</v>
      </c>
      <c r="M55" s="349"/>
      <c r="N55" s="348"/>
      <c r="O55" s="348"/>
      <c r="P55" s="351"/>
      <c r="Q55" s="352"/>
      <c r="R55" s="350"/>
      <c r="S55" s="353"/>
      <c r="T55" s="386"/>
    </row>
    <row r="56" spans="1:20" ht="12.75">
      <c r="A56" s="539">
        <v>49</v>
      </c>
      <c r="B56" s="140" t="s">
        <v>322</v>
      </c>
      <c r="C56" s="386">
        <v>119685</v>
      </c>
      <c r="D56" s="310" t="s">
        <v>6</v>
      </c>
      <c r="E56" s="386" t="s">
        <v>64</v>
      </c>
      <c r="F56" s="535">
        <f t="shared" si="2"/>
        <v>0</v>
      </c>
      <c r="G56" s="530"/>
      <c r="H56" s="346"/>
      <c r="I56" s="347"/>
      <c r="J56" s="347"/>
      <c r="K56" s="348"/>
      <c r="L56" s="349"/>
      <c r="M56" s="349"/>
      <c r="N56" s="348"/>
      <c r="O56" s="350"/>
      <c r="P56" s="351"/>
      <c r="Q56" s="352"/>
      <c r="R56" s="440">
        <v>0</v>
      </c>
      <c r="S56" s="443"/>
      <c r="T56" s="386"/>
    </row>
    <row r="57" spans="1:20" ht="12.75">
      <c r="A57" s="539">
        <v>50</v>
      </c>
      <c r="B57" s="558" t="s">
        <v>148</v>
      </c>
      <c r="C57" s="559">
        <v>94360</v>
      </c>
      <c r="D57" s="551" t="s">
        <v>53</v>
      </c>
      <c r="E57" s="190" t="s">
        <v>64</v>
      </c>
      <c r="F57" s="535">
        <f t="shared" si="2"/>
        <v>0</v>
      </c>
      <c r="G57" s="530"/>
      <c r="H57" s="346"/>
      <c r="I57" s="347"/>
      <c r="J57" s="347"/>
      <c r="K57" s="348"/>
      <c r="L57" s="349"/>
      <c r="M57" s="349"/>
      <c r="N57" s="348"/>
      <c r="O57" s="350"/>
      <c r="P57" s="351"/>
      <c r="Q57" s="352"/>
      <c r="R57" s="350"/>
      <c r="S57" s="353"/>
      <c r="T57" s="386"/>
    </row>
    <row r="58" spans="1:20" ht="12.75">
      <c r="A58" s="539"/>
      <c r="B58" s="568"/>
      <c r="C58" s="382"/>
      <c r="D58" s="552"/>
      <c r="E58" s="102"/>
      <c r="F58" s="535">
        <f t="shared" si="2"/>
        <v>0</v>
      </c>
      <c r="G58" s="530"/>
      <c r="H58" s="346"/>
      <c r="I58" s="347"/>
      <c r="J58" s="347"/>
      <c r="K58" s="348"/>
      <c r="L58" s="349"/>
      <c r="M58" s="349"/>
      <c r="N58" s="348"/>
      <c r="O58" s="350"/>
      <c r="P58" s="351"/>
      <c r="Q58" s="352"/>
      <c r="R58" s="350"/>
      <c r="S58" s="353"/>
      <c r="T58" s="525"/>
    </row>
    <row r="59" spans="1:20" ht="13.5" thickBot="1">
      <c r="A59" s="540"/>
      <c r="B59" s="569"/>
      <c r="C59" s="570"/>
      <c r="D59" s="553"/>
      <c r="E59" s="179"/>
      <c r="F59" s="536">
        <f t="shared" si="2"/>
        <v>0</v>
      </c>
      <c r="G59" s="533"/>
      <c r="H59" s="88"/>
      <c r="I59" s="129"/>
      <c r="J59" s="129"/>
      <c r="K59" s="86"/>
      <c r="L59" s="134"/>
      <c r="M59" s="134"/>
      <c r="N59" s="86"/>
      <c r="O59" s="86"/>
      <c r="P59" s="331"/>
      <c r="Q59" s="339"/>
      <c r="R59" s="100"/>
      <c r="S59" s="89"/>
      <c r="T59" s="121"/>
    </row>
    <row r="60" spans="1:19" ht="12.75">
      <c r="A60" s="34"/>
      <c r="D60" s="2"/>
      <c r="E60" s="2"/>
      <c r="F60" s="34"/>
      <c r="G60" s="38"/>
      <c r="H60" s="38"/>
      <c r="I60" s="41"/>
      <c r="J60" s="41"/>
      <c r="K60" s="38"/>
      <c r="L60" s="36"/>
      <c r="M60" s="36"/>
      <c r="P60" s="36"/>
      <c r="S60" s="35"/>
    </row>
    <row r="61" spans="1:19" ht="12.75">
      <c r="A61" s="34"/>
      <c r="D61" s="2"/>
      <c r="E61" s="2"/>
      <c r="F61" s="34"/>
      <c r="G61" s="38"/>
      <c r="H61" s="38"/>
      <c r="I61" s="41"/>
      <c r="J61" s="41"/>
      <c r="K61" s="38"/>
      <c r="L61" s="36"/>
      <c r="M61" s="36"/>
      <c r="P61" s="36"/>
      <c r="S61" s="35"/>
    </row>
    <row r="62" spans="2:19" ht="12.75">
      <c r="B62" s="75"/>
      <c r="C62" s="76"/>
      <c r="D62" s="76"/>
      <c r="E62" s="76"/>
      <c r="F62" s="38"/>
      <c r="J62" s="21"/>
      <c r="K62" s="35"/>
      <c r="L62" s="5"/>
      <c r="M62" s="28" t="s">
        <v>55</v>
      </c>
      <c r="N62" s="78"/>
      <c r="O62" s="14"/>
      <c r="P62" s="5"/>
      <c r="Q62" s="5"/>
      <c r="R62" s="5"/>
      <c r="S62" s="35"/>
    </row>
    <row r="63" spans="2:19" ht="12.75">
      <c r="B63" s="4"/>
      <c r="C63" s="76"/>
      <c r="D63" s="76"/>
      <c r="E63" s="76"/>
      <c r="F63" s="38"/>
      <c r="J63" s="21"/>
      <c r="K63" s="35"/>
      <c r="L63" s="5"/>
      <c r="M63" s="28" t="s">
        <v>56</v>
      </c>
      <c r="N63" s="78"/>
      <c r="O63" s="14"/>
      <c r="P63" s="5"/>
      <c r="Q63" s="5"/>
      <c r="R63" s="5"/>
      <c r="S63" s="35"/>
    </row>
    <row r="64" spans="2:19" ht="12.75">
      <c r="B64" s="4"/>
      <c r="C64" s="76"/>
      <c r="D64" s="76"/>
      <c r="E64" s="76"/>
      <c r="F64" s="38"/>
      <c r="J64" s="21"/>
      <c r="K64" s="35"/>
      <c r="L64" s="36"/>
      <c r="M64" s="36"/>
      <c r="N64" s="5"/>
      <c r="O64" s="14"/>
      <c r="P64" s="5"/>
      <c r="Q64" s="5"/>
      <c r="R64" s="5"/>
      <c r="S64" s="35"/>
    </row>
    <row r="65" spans="2:19" ht="12.75">
      <c r="B65" s="4"/>
      <c r="C65" s="76"/>
      <c r="D65" s="76"/>
      <c r="E65" s="76"/>
      <c r="F65" s="38"/>
      <c r="J65" s="21"/>
      <c r="K65" s="35"/>
      <c r="L65" s="36"/>
      <c r="M65" s="36"/>
      <c r="N65" s="5"/>
      <c r="O65" s="14"/>
      <c r="P65" s="5"/>
      <c r="Q65" s="5"/>
      <c r="R65" s="5"/>
      <c r="S65" s="35"/>
    </row>
    <row r="66" spans="2:19" ht="12.75">
      <c r="B66" s="4"/>
      <c r="C66" s="76"/>
      <c r="D66" s="76"/>
      <c r="E66" s="76"/>
      <c r="F66" s="38"/>
      <c r="J66" s="21"/>
      <c r="K66" s="35"/>
      <c r="L66" s="36"/>
      <c r="M66" s="36"/>
      <c r="N66" s="5"/>
      <c r="O66" s="14"/>
      <c r="P66" s="5"/>
      <c r="Q66" s="5"/>
      <c r="R66" s="5"/>
      <c r="S66" s="35"/>
    </row>
    <row r="67" spans="2:19" ht="12.75">
      <c r="B67" s="4"/>
      <c r="C67" s="76"/>
      <c r="D67" s="76"/>
      <c r="E67" s="76"/>
      <c r="F67" s="38"/>
      <c r="J67" s="21"/>
      <c r="K67" s="35"/>
      <c r="L67" s="36"/>
      <c r="M67" s="36"/>
      <c r="N67" s="5"/>
      <c r="O67" s="14"/>
      <c r="P67" s="5"/>
      <c r="Q67" s="5"/>
      <c r="R67" s="5"/>
      <c r="S67" s="35"/>
    </row>
  </sheetData>
  <sheetProtection/>
  <mergeCells count="3">
    <mergeCell ref="D6:F6"/>
    <mergeCell ref="A2:T2"/>
    <mergeCell ref="A3:T3"/>
  </mergeCells>
  <conditionalFormatting sqref="B12:C12 B8:C8 B10:B11">
    <cfRule type="cellIs" priority="2" dxfId="1" operator="equal" stopIfTrue="1">
      <formula>180</formula>
    </cfRule>
  </conditionalFormatting>
  <conditionalFormatting sqref="B10:D12">
    <cfRule type="cellIs" priority="1" dxfId="0" operator="equal" stopIfTrue="1">
      <formula>TRUE</formula>
    </cfRule>
  </conditionalFormatting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W23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W12" sqref="W12"/>
    </sheetView>
  </sheetViews>
  <sheetFormatPr defaultColWidth="9.140625" defaultRowHeight="12.75"/>
  <cols>
    <col min="1" max="1" width="5.00390625" style="0" customWidth="1"/>
    <col min="2" max="2" width="26.8515625" style="0" customWidth="1"/>
    <col min="3" max="3" width="7.57421875" style="23" customWidth="1"/>
    <col min="4" max="5" width="5.421875" style="2" customWidth="1"/>
    <col min="6" max="6" width="4.8515625" style="33" customWidth="1"/>
    <col min="7" max="7" width="5.00390625" style="38" customWidth="1"/>
    <col min="8" max="8" width="5.00390625" style="41" customWidth="1"/>
    <col min="9" max="9" width="5.28125" style="21" customWidth="1"/>
    <col min="10" max="10" width="5.00390625" style="36" customWidth="1"/>
    <col min="11" max="12" width="5.00390625" style="51" customWidth="1"/>
    <col min="13" max="14" width="5.00390625" style="36" customWidth="1"/>
    <col min="15" max="16" width="5.00390625" style="67" customWidth="1"/>
    <col min="17" max="18" width="5.00390625" style="36" customWidth="1"/>
    <col min="19" max="19" width="4.8515625" style="51" hidden="1" customWidth="1"/>
    <col min="20" max="20" width="4.8515625" style="2" customWidth="1"/>
    <col min="21" max="21" width="5.57421875" style="0" customWidth="1"/>
    <col min="22" max="22" width="4.7109375" style="0" customWidth="1"/>
  </cols>
  <sheetData>
    <row r="1" ht="6" customHeight="1"/>
    <row r="2" spans="1:21" ht="15.75">
      <c r="A2" s="659" t="s">
        <v>68</v>
      </c>
      <c r="B2" s="659"/>
      <c r="C2" s="659"/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59"/>
      <c r="O2" s="659"/>
      <c r="P2" s="659"/>
      <c r="Q2" s="659"/>
      <c r="R2" s="659"/>
      <c r="S2" s="659"/>
      <c r="T2" s="659"/>
      <c r="U2" s="194"/>
    </row>
    <row r="3" spans="1:21" ht="18">
      <c r="A3" s="660" t="s">
        <v>410</v>
      </c>
      <c r="B3" s="660"/>
      <c r="C3" s="660"/>
      <c r="D3" s="660"/>
      <c r="E3" s="660"/>
      <c r="F3" s="660"/>
      <c r="G3" s="660"/>
      <c r="H3" s="660"/>
      <c r="I3" s="660"/>
      <c r="J3" s="660"/>
      <c r="K3" s="660"/>
      <c r="L3" s="660"/>
      <c r="M3" s="660"/>
      <c r="N3" s="660"/>
      <c r="O3" s="660"/>
      <c r="P3" s="660"/>
      <c r="Q3" s="660"/>
      <c r="R3" s="660"/>
      <c r="S3" s="660"/>
      <c r="T3" s="660"/>
      <c r="U3" s="195"/>
    </row>
    <row r="4" spans="1:16" ht="13.5" thickBot="1">
      <c r="A4" s="1"/>
      <c r="F4" s="34"/>
      <c r="N4" s="62"/>
      <c r="O4" s="68"/>
      <c r="P4" s="68"/>
    </row>
    <row r="5" spans="1:20" ht="12.75">
      <c r="A5" s="63"/>
      <c r="B5" s="39" t="s">
        <v>52</v>
      </c>
      <c r="C5" s="57"/>
      <c r="D5" s="58" t="s">
        <v>37</v>
      </c>
      <c r="E5" s="74"/>
      <c r="F5" s="59"/>
      <c r="G5" s="311" t="s">
        <v>76</v>
      </c>
      <c r="H5" s="243" t="s">
        <v>84</v>
      </c>
      <c r="I5" s="244" t="s">
        <v>53</v>
      </c>
      <c r="J5" s="244" t="s">
        <v>136</v>
      </c>
      <c r="K5" s="98" t="s">
        <v>141</v>
      </c>
      <c r="L5" s="249" t="s">
        <v>44</v>
      </c>
      <c r="M5" s="118" t="s">
        <v>41</v>
      </c>
      <c r="N5" s="243" t="s">
        <v>133</v>
      </c>
      <c r="O5" s="243" t="s">
        <v>31</v>
      </c>
      <c r="P5" s="417" t="s">
        <v>82</v>
      </c>
      <c r="Q5" s="417" t="s">
        <v>79</v>
      </c>
      <c r="R5" s="384" t="s">
        <v>138</v>
      </c>
      <c r="S5" s="98" t="s">
        <v>139</v>
      </c>
      <c r="T5" s="481" t="s">
        <v>40</v>
      </c>
    </row>
    <row r="6" spans="1:20" ht="13.5" thickBot="1">
      <c r="A6" s="64"/>
      <c r="B6" s="40" t="s">
        <v>12</v>
      </c>
      <c r="C6" s="45"/>
      <c r="D6" s="654" t="s">
        <v>403</v>
      </c>
      <c r="E6" s="655"/>
      <c r="F6" s="655"/>
      <c r="G6" s="312" t="s">
        <v>3</v>
      </c>
      <c r="H6" s="245" t="s">
        <v>3</v>
      </c>
      <c r="I6" s="246" t="s">
        <v>3</v>
      </c>
      <c r="J6" s="299" t="s">
        <v>3</v>
      </c>
      <c r="K6" s="114" t="s">
        <v>3</v>
      </c>
      <c r="L6" s="250" t="s">
        <v>41</v>
      </c>
      <c r="M6" s="117" t="s">
        <v>41</v>
      </c>
      <c r="N6" s="245" t="s">
        <v>6</v>
      </c>
      <c r="O6" s="245" t="s">
        <v>2</v>
      </c>
      <c r="P6" s="324" t="s">
        <v>78</v>
      </c>
      <c r="Q6" s="338" t="s">
        <v>78</v>
      </c>
      <c r="R6" s="245" t="s">
        <v>1</v>
      </c>
      <c r="S6" s="114" t="s">
        <v>5</v>
      </c>
      <c r="T6" s="479" t="s">
        <v>34</v>
      </c>
    </row>
    <row r="7" spans="1:20" ht="13.5" thickBot="1">
      <c r="A7" s="166" t="s">
        <v>11</v>
      </c>
      <c r="B7" s="167" t="s">
        <v>67</v>
      </c>
      <c r="C7" s="167" t="s">
        <v>47</v>
      </c>
      <c r="D7" s="139" t="s">
        <v>4</v>
      </c>
      <c r="E7" s="168" t="s">
        <v>66</v>
      </c>
      <c r="F7" s="79" t="s">
        <v>10</v>
      </c>
      <c r="G7" s="313">
        <v>1</v>
      </c>
      <c r="H7" s="247">
        <v>10</v>
      </c>
      <c r="I7" s="248">
        <v>6</v>
      </c>
      <c r="J7" s="248">
        <v>13</v>
      </c>
      <c r="K7" s="150">
        <v>21</v>
      </c>
      <c r="L7" s="251">
        <v>2</v>
      </c>
      <c r="M7" s="119">
        <v>19</v>
      </c>
      <c r="N7" s="252">
        <v>5</v>
      </c>
      <c r="O7" s="252">
        <v>8</v>
      </c>
      <c r="P7" s="325">
        <v>12</v>
      </c>
      <c r="Q7" s="325">
        <v>14</v>
      </c>
      <c r="R7" s="252">
        <v>17</v>
      </c>
      <c r="S7" s="120">
        <v>18</v>
      </c>
      <c r="T7" s="480">
        <v>22</v>
      </c>
    </row>
    <row r="8" spans="1:20" s="33" customFormat="1" ht="12.75">
      <c r="A8" s="271">
        <v>1</v>
      </c>
      <c r="B8" s="505" t="s">
        <v>354</v>
      </c>
      <c r="C8" s="506">
        <v>16078</v>
      </c>
      <c r="D8" s="507" t="s">
        <v>41</v>
      </c>
      <c r="E8" s="322" t="s">
        <v>64</v>
      </c>
      <c r="F8" s="336">
        <f>M8+N8+T8</f>
        <v>343</v>
      </c>
      <c r="G8" s="152"/>
      <c r="H8" s="48"/>
      <c r="I8" s="123"/>
      <c r="J8" s="123"/>
      <c r="K8" s="48"/>
      <c r="L8" s="130">
        <v>94</v>
      </c>
      <c r="M8" s="130">
        <v>113</v>
      </c>
      <c r="N8" s="48">
        <v>114</v>
      </c>
      <c r="O8" s="48"/>
      <c r="P8" s="326"/>
      <c r="Q8" s="328"/>
      <c r="R8" s="47"/>
      <c r="S8" s="46"/>
      <c r="T8" s="102">
        <v>116</v>
      </c>
    </row>
    <row r="9" spans="1:20" s="33" customFormat="1" ht="12.75">
      <c r="A9" s="271">
        <v>2</v>
      </c>
      <c r="B9" s="431" t="s">
        <v>255</v>
      </c>
      <c r="C9" s="432">
        <v>113109</v>
      </c>
      <c r="D9" s="433" t="s">
        <v>9</v>
      </c>
      <c r="E9" s="430" t="s">
        <v>64</v>
      </c>
      <c r="F9" s="336">
        <f>G9+I9+K9+L9+O9+H9+J9+M9+N9+P9+Q9+R9+S9+T9-R9</f>
        <v>315</v>
      </c>
      <c r="G9" s="152"/>
      <c r="H9" s="48"/>
      <c r="I9" s="116"/>
      <c r="J9" s="122"/>
      <c r="K9" s="48"/>
      <c r="L9" s="130"/>
      <c r="M9" s="130">
        <v>100</v>
      </c>
      <c r="N9" s="48"/>
      <c r="O9" s="48"/>
      <c r="P9" s="361">
        <v>111</v>
      </c>
      <c r="Q9" s="328"/>
      <c r="R9" s="47">
        <v>89</v>
      </c>
      <c r="S9" s="46"/>
      <c r="T9" s="102">
        <v>104</v>
      </c>
    </row>
    <row r="10" spans="1:20" s="33" customFormat="1" ht="12.75">
      <c r="A10" s="446">
        <v>3</v>
      </c>
      <c r="B10" s="447" t="s">
        <v>298</v>
      </c>
      <c r="C10" s="448">
        <v>24587</v>
      </c>
      <c r="D10" s="429" t="s">
        <v>78</v>
      </c>
      <c r="E10" s="430" t="s">
        <v>64</v>
      </c>
      <c r="F10" s="336">
        <f>G10+I10+K10+L10+O10+H10+J10+M10+N10+P10+Q10+R10+S10-Q10</f>
        <v>310</v>
      </c>
      <c r="G10" s="155"/>
      <c r="H10" s="48"/>
      <c r="I10" s="91"/>
      <c r="J10" s="123"/>
      <c r="K10" s="48"/>
      <c r="L10" s="130"/>
      <c r="M10" s="130"/>
      <c r="N10" s="37">
        <v>81</v>
      </c>
      <c r="O10" s="47"/>
      <c r="P10" s="326">
        <v>114</v>
      </c>
      <c r="Q10" s="328">
        <v>111</v>
      </c>
      <c r="R10" s="47">
        <v>115</v>
      </c>
      <c r="S10" s="46"/>
      <c r="T10" s="102">
        <v>67</v>
      </c>
    </row>
    <row r="11" spans="1:20" s="33" customFormat="1" ht="12.75">
      <c r="A11" s="225">
        <v>4</v>
      </c>
      <c r="B11" s="482" t="s">
        <v>176</v>
      </c>
      <c r="C11" s="253">
        <v>16180</v>
      </c>
      <c r="D11" s="260" t="s">
        <v>41</v>
      </c>
      <c r="E11" s="188" t="s">
        <v>64</v>
      </c>
      <c r="F11" s="336">
        <f>T11+N11+Q11</f>
        <v>282</v>
      </c>
      <c r="G11" s="152"/>
      <c r="H11" s="48"/>
      <c r="I11" s="123"/>
      <c r="J11" s="123"/>
      <c r="K11" s="48"/>
      <c r="L11" s="130">
        <v>69</v>
      </c>
      <c r="M11" s="130">
        <v>25</v>
      </c>
      <c r="N11" s="48">
        <v>101</v>
      </c>
      <c r="O11" s="48"/>
      <c r="P11" s="326">
        <v>70</v>
      </c>
      <c r="Q11" s="328">
        <v>78</v>
      </c>
      <c r="R11" s="47">
        <v>65</v>
      </c>
      <c r="S11" s="46"/>
      <c r="T11" s="102">
        <v>103</v>
      </c>
    </row>
    <row r="12" spans="1:20" s="33" customFormat="1" ht="12.75">
      <c r="A12" s="225">
        <v>5</v>
      </c>
      <c r="B12" s="218" t="s">
        <v>228</v>
      </c>
      <c r="C12" s="137">
        <v>24542</v>
      </c>
      <c r="D12" s="101" t="s">
        <v>78</v>
      </c>
      <c r="E12" s="102" t="s">
        <v>64</v>
      </c>
      <c r="F12" s="336">
        <f>N12+O12+P12</f>
        <v>276</v>
      </c>
      <c r="G12" s="155"/>
      <c r="H12" s="47"/>
      <c r="I12" s="91"/>
      <c r="J12" s="91"/>
      <c r="K12" s="48"/>
      <c r="L12" s="130"/>
      <c r="M12" s="130"/>
      <c r="N12" s="48">
        <v>92</v>
      </c>
      <c r="O12" s="37">
        <v>103</v>
      </c>
      <c r="P12" s="326">
        <v>81</v>
      </c>
      <c r="Q12" s="328"/>
      <c r="R12" s="47"/>
      <c r="S12" s="46"/>
      <c r="T12" s="102"/>
    </row>
    <row r="13" spans="1:20" s="33" customFormat="1" ht="12.75" customHeight="1">
      <c r="A13" s="225">
        <v>6</v>
      </c>
      <c r="B13" s="453" t="s">
        <v>143</v>
      </c>
      <c r="C13" s="456">
        <v>135793</v>
      </c>
      <c r="D13" s="192" t="s">
        <v>3</v>
      </c>
      <c r="E13" s="190" t="s">
        <v>64</v>
      </c>
      <c r="F13" s="336">
        <f>G13+I13+K13+L13+O13+H13+J13+M13+N13+P13+Q13+R13+S13-J13</f>
        <v>275</v>
      </c>
      <c r="G13" s="152">
        <v>108</v>
      </c>
      <c r="H13" s="48">
        <v>74</v>
      </c>
      <c r="I13" s="126">
        <v>93</v>
      </c>
      <c r="J13" s="126">
        <v>38</v>
      </c>
      <c r="K13" s="48"/>
      <c r="L13" s="130"/>
      <c r="M13" s="130"/>
      <c r="N13" s="48"/>
      <c r="O13" s="48"/>
      <c r="P13" s="326"/>
      <c r="Q13" s="328"/>
      <c r="R13" s="47"/>
      <c r="S13" s="46"/>
      <c r="T13" s="102"/>
    </row>
    <row r="14" spans="1:20" s="33" customFormat="1" ht="12.75">
      <c r="A14" s="225">
        <v>7</v>
      </c>
      <c r="B14" s="263" t="s">
        <v>179</v>
      </c>
      <c r="C14" s="254">
        <v>54112</v>
      </c>
      <c r="D14" s="101" t="s">
        <v>6</v>
      </c>
      <c r="E14" s="102" t="s">
        <v>64</v>
      </c>
      <c r="F14" s="336">
        <f>G14+I14+K14+L14+O14+H14+J14+M14+N14+P14+Q14+R14+S14</f>
        <v>256</v>
      </c>
      <c r="G14" s="154"/>
      <c r="H14" s="48"/>
      <c r="I14" s="91"/>
      <c r="J14" s="124"/>
      <c r="K14" s="82"/>
      <c r="L14" s="131"/>
      <c r="M14" s="131"/>
      <c r="N14" s="37">
        <v>83</v>
      </c>
      <c r="O14" s="47"/>
      <c r="P14" s="326">
        <v>83</v>
      </c>
      <c r="Q14" s="328"/>
      <c r="R14" s="47">
        <v>90</v>
      </c>
      <c r="S14" s="46"/>
      <c r="T14" s="102">
        <v>76</v>
      </c>
    </row>
    <row r="15" spans="1:20" s="33" customFormat="1" ht="12.75">
      <c r="A15" s="225">
        <v>8</v>
      </c>
      <c r="B15" s="263" t="s">
        <v>165</v>
      </c>
      <c r="C15" s="254">
        <v>24594</v>
      </c>
      <c r="D15" s="101" t="s">
        <v>78</v>
      </c>
      <c r="E15" s="102" t="s">
        <v>64</v>
      </c>
      <c r="F15" s="336">
        <f>G15+I15+K15+L15+O15+H15+J15+M15+N15+P15+Q15+R15+S15+T15</f>
        <v>247</v>
      </c>
      <c r="G15" s="152"/>
      <c r="H15" s="48"/>
      <c r="I15" s="91"/>
      <c r="J15" s="123"/>
      <c r="K15" s="48"/>
      <c r="L15" s="130"/>
      <c r="M15" s="130"/>
      <c r="N15" s="37">
        <v>79</v>
      </c>
      <c r="O15" s="48"/>
      <c r="P15" s="326">
        <v>70</v>
      </c>
      <c r="Q15" s="328"/>
      <c r="R15" s="47"/>
      <c r="S15" s="46"/>
      <c r="T15" s="102">
        <v>98</v>
      </c>
    </row>
    <row r="16" spans="1:20" s="33" customFormat="1" ht="12.75">
      <c r="A16" s="225">
        <v>9</v>
      </c>
      <c r="B16" s="263" t="s">
        <v>185</v>
      </c>
      <c r="C16" s="254">
        <v>24603</v>
      </c>
      <c r="D16" s="101" t="s">
        <v>78</v>
      </c>
      <c r="E16" s="102" t="s">
        <v>64</v>
      </c>
      <c r="F16" s="336">
        <f>G16+I16+K16+L16+O16+H16+J16+M16+N16+P16+Q16+R16+S16</f>
        <v>216</v>
      </c>
      <c r="G16" s="155"/>
      <c r="H16" s="48"/>
      <c r="I16" s="91"/>
      <c r="J16" s="123"/>
      <c r="K16" s="48"/>
      <c r="L16" s="130"/>
      <c r="M16" s="130"/>
      <c r="N16" s="37">
        <v>58</v>
      </c>
      <c r="O16" s="47">
        <v>89</v>
      </c>
      <c r="P16" s="326">
        <v>69</v>
      </c>
      <c r="Q16" s="328"/>
      <c r="R16" s="47"/>
      <c r="S16" s="46"/>
      <c r="T16" s="102">
        <v>41</v>
      </c>
    </row>
    <row r="17" spans="1:20" s="33" customFormat="1" ht="12.75">
      <c r="A17" s="225">
        <v>10</v>
      </c>
      <c r="B17" s="482" t="s">
        <v>374</v>
      </c>
      <c r="C17" s="466">
        <v>16079</v>
      </c>
      <c r="D17" s="463" t="s">
        <v>41</v>
      </c>
      <c r="E17" s="494" t="s">
        <v>64</v>
      </c>
      <c r="F17" s="336">
        <f>G17+I17+K17+L17+O17+H17+J17+M17+N17+P17+Q17+R17+S17+T17</f>
        <v>211</v>
      </c>
      <c r="G17" s="152"/>
      <c r="H17" s="48"/>
      <c r="I17" s="91"/>
      <c r="J17" s="123"/>
      <c r="K17" s="48"/>
      <c r="L17" s="130">
        <v>69</v>
      </c>
      <c r="M17" s="130"/>
      <c r="N17" s="48">
        <v>71</v>
      </c>
      <c r="O17" s="37"/>
      <c r="P17" s="326"/>
      <c r="Q17" s="328"/>
      <c r="R17" s="47"/>
      <c r="S17" s="46"/>
      <c r="T17" s="386">
        <v>71</v>
      </c>
    </row>
    <row r="18" spans="1:20" s="33" customFormat="1" ht="12.75">
      <c r="A18" s="225">
        <v>11</v>
      </c>
      <c r="B18" s="482" t="s">
        <v>352</v>
      </c>
      <c r="C18" s="466">
        <v>16042</v>
      </c>
      <c r="D18" s="463" t="s">
        <v>41</v>
      </c>
      <c r="E18" s="494" t="s">
        <v>64</v>
      </c>
      <c r="F18" s="336">
        <f>G18+I18+K18+L18+O18+H18+J18+M18+N18+P18+Q18+R18+S18+T18</f>
        <v>208</v>
      </c>
      <c r="G18" s="152"/>
      <c r="H18" s="48"/>
      <c r="I18" s="91"/>
      <c r="J18" s="123"/>
      <c r="K18" s="48"/>
      <c r="L18" s="130">
        <v>95</v>
      </c>
      <c r="M18" s="130"/>
      <c r="N18" s="48"/>
      <c r="O18" s="37"/>
      <c r="P18" s="326"/>
      <c r="Q18" s="328"/>
      <c r="R18" s="47"/>
      <c r="S18" s="46"/>
      <c r="T18" s="386">
        <v>113</v>
      </c>
    </row>
    <row r="19" spans="1:20" s="33" customFormat="1" ht="12.75">
      <c r="A19" s="225">
        <v>12</v>
      </c>
      <c r="B19" s="482" t="s">
        <v>362</v>
      </c>
      <c r="C19" s="465">
        <v>67859</v>
      </c>
      <c r="D19" s="467" t="s">
        <v>363</v>
      </c>
      <c r="E19" s="496" t="s">
        <v>54</v>
      </c>
      <c r="F19" s="336">
        <f>G19+I19+K19+L19+O19+H19+J19+M19+N19+P19+Q19+R19+S19+T19</f>
        <v>197</v>
      </c>
      <c r="G19" s="152"/>
      <c r="H19" s="48"/>
      <c r="I19" s="91"/>
      <c r="J19" s="123"/>
      <c r="K19" s="48"/>
      <c r="L19" s="130"/>
      <c r="M19" s="130"/>
      <c r="N19" s="48"/>
      <c r="O19" s="37"/>
      <c r="P19" s="326"/>
      <c r="Q19" s="328">
        <v>40</v>
      </c>
      <c r="R19" s="47">
        <v>77</v>
      </c>
      <c r="S19" s="46"/>
      <c r="T19" s="386">
        <v>80</v>
      </c>
    </row>
    <row r="20" spans="1:20" s="33" customFormat="1" ht="12.75">
      <c r="A20" s="225">
        <v>13</v>
      </c>
      <c r="B20" s="363" t="s">
        <v>295</v>
      </c>
      <c r="C20" s="365">
        <v>102184</v>
      </c>
      <c r="D20" s="366" t="s">
        <v>9</v>
      </c>
      <c r="E20" s="370" t="s">
        <v>54</v>
      </c>
      <c r="F20" s="336">
        <f>G20+I20+K20+L20+O20+H20+J20+M20+N20+P20+Q20+R20+S20</f>
        <v>192</v>
      </c>
      <c r="G20" s="153"/>
      <c r="H20" s="66"/>
      <c r="I20" s="116"/>
      <c r="J20" s="122"/>
      <c r="K20" s="48"/>
      <c r="L20" s="130"/>
      <c r="M20" s="130">
        <v>92</v>
      </c>
      <c r="N20" s="48"/>
      <c r="O20" s="47"/>
      <c r="P20" s="326"/>
      <c r="Q20" s="362">
        <v>28</v>
      </c>
      <c r="R20" s="47">
        <v>72</v>
      </c>
      <c r="S20" s="46"/>
      <c r="T20" s="102"/>
    </row>
    <row r="21" spans="1:20" s="33" customFormat="1" ht="12.75">
      <c r="A21" s="225">
        <v>14</v>
      </c>
      <c r="B21" s="220" t="s">
        <v>144</v>
      </c>
      <c r="C21" s="214">
        <v>68218</v>
      </c>
      <c r="D21" s="215" t="s">
        <v>3</v>
      </c>
      <c r="E21" s="102"/>
      <c r="F21" s="336">
        <f>G21+I21+K21+L21+O21+H21+J21+M21+N21+P21+Q21+R21+S21-J21</f>
        <v>191</v>
      </c>
      <c r="G21" s="152"/>
      <c r="H21" s="176">
        <v>86</v>
      </c>
      <c r="I21" s="116">
        <v>105</v>
      </c>
      <c r="J21" s="127">
        <v>91</v>
      </c>
      <c r="K21" s="48"/>
      <c r="L21" s="130"/>
      <c r="M21" s="130"/>
      <c r="N21" s="48"/>
      <c r="O21" s="48"/>
      <c r="P21" s="326"/>
      <c r="Q21" s="328"/>
      <c r="R21" s="47"/>
      <c r="S21" s="46"/>
      <c r="T21" s="386"/>
    </row>
    <row r="22" spans="1:20" s="33" customFormat="1" ht="12.75">
      <c r="A22" s="225">
        <v>15</v>
      </c>
      <c r="B22" s="482" t="s">
        <v>364</v>
      </c>
      <c r="C22" s="466">
        <v>62097</v>
      </c>
      <c r="D22" s="463" t="s">
        <v>8</v>
      </c>
      <c r="E22" s="494" t="s">
        <v>64</v>
      </c>
      <c r="F22" s="336">
        <f>G22+I22+K22+L22+O22+H22+J22+M22+N22+P22+Q22+R22+S22+T22</f>
        <v>191</v>
      </c>
      <c r="G22" s="152"/>
      <c r="H22" s="48"/>
      <c r="I22" s="91"/>
      <c r="J22" s="123"/>
      <c r="K22" s="48"/>
      <c r="L22" s="130">
        <v>83</v>
      </c>
      <c r="M22" s="130"/>
      <c r="N22" s="48"/>
      <c r="O22" s="37"/>
      <c r="P22" s="326"/>
      <c r="Q22" s="328"/>
      <c r="R22" s="47"/>
      <c r="S22" s="46"/>
      <c r="T22" s="386">
        <v>108</v>
      </c>
    </row>
    <row r="23" spans="1:20" s="33" customFormat="1" ht="12.75">
      <c r="A23" s="225">
        <v>16</v>
      </c>
      <c r="B23" s="264" t="s">
        <v>271</v>
      </c>
      <c r="C23" s="255">
        <v>140845</v>
      </c>
      <c r="D23" s="262" t="s">
        <v>78</v>
      </c>
      <c r="E23" s="102" t="s">
        <v>54</v>
      </c>
      <c r="F23" s="336">
        <f>G23+I23+K23+L23+O23+H23+J23+M23+N23+P23+Q23+R23+S23-P23</f>
        <v>188</v>
      </c>
      <c r="G23" s="152"/>
      <c r="H23" s="48"/>
      <c r="I23" s="116"/>
      <c r="J23" s="122"/>
      <c r="K23" s="48"/>
      <c r="L23" s="130"/>
      <c r="M23" s="130"/>
      <c r="N23" s="48"/>
      <c r="O23" s="48"/>
      <c r="P23" s="361">
        <v>31</v>
      </c>
      <c r="Q23" s="328">
        <v>92</v>
      </c>
      <c r="R23" s="47">
        <v>96</v>
      </c>
      <c r="S23" s="46"/>
      <c r="T23" s="102"/>
    </row>
    <row r="24" spans="1:20" s="33" customFormat="1" ht="12.75">
      <c r="A24" s="225">
        <v>17</v>
      </c>
      <c r="B24" s="484" t="s">
        <v>365</v>
      </c>
      <c r="C24" s="466">
        <v>30515</v>
      </c>
      <c r="D24" s="467" t="s">
        <v>363</v>
      </c>
      <c r="E24" s="494" t="s">
        <v>64</v>
      </c>
      <c r="F24" s="336">
        <f>G24+I24+K24+L24+O24+H24+J24+M24+N24+P24+Q24+R24+S24+T24</f>
        <v>177</v>
      </c>
      <c r="G24" s="152"/>
      <c r="H24" s="48"/>
      <c r="I24" s="91"/>
      <c r="J24" s="123"/>
      <c r="K24" s="48"/>
      <c r="L24" s="130"/>
      <c r="M24" s="130"/>
      <c r="N24" s="48"/>
      <c r="O24" s="37"/>
      <c r="P24" s="326"/>
      <c r="Q24" s="328">
        <v>59</v>
      </c>
      <c r="R24" s="47">
        <v>65</v>
      </c>
      <c r="S24" s="46"/>
      <c r="T24" s="386">
        <v>53</v>
      </c>
    </row>
    <row r="25" spans="1:20" s="33" customFormat="1" ht="12.75">
      <c r="A25" s="225">
        <v>18</v>
      </c>
      <c r="B25" s="482" t="s">
        <v>378</v>
      </c>
      <c r="C25" s="466">
        <v>62117</v>
      </c>
      <c r="D25" s="463" t="s">
        <v>8</v>
      </c>
      <c r="E25" s="494" t="s">
        <v>64</v>
      </c>
      <c r="F25" s="336">
        <f>G25+I25+K25+L25+O25+H25+J25+M25+N25+P25+Q25+R25+S25+T25</f>
        <v>167</v>
      </c>
      <c r="G25" s="152"/>
      <c r="H25" s="48"/>
      <c r="I25" s="91"/>
      <c r="J25" s="123"/>
      <c r="K25" s="48"/>
      <c r="L25" s="130"/>
      <c r="M25" s="130">
        <v>93</v>
      </c>
      <c r="N25" s="48"/>
      <c r="O25" s="37"/>
      <c r="P25" s="326"/>
      <c r="Q25" s="328"/>
      <c r="R25" s="47"/>
      <c r="S25" s="46"/>
      <c r="T25" s="386">
        <v>74</v>
      </c>
    </row>
    <row r="26" spans="1:20" s="33" customFormat="1" ht="12.75">
      <c r="A26" s="225">
        <v>19</v>
      </c>
      <c r="B26" s="482" t="s">
        <v>360</v>
      </c>
      <c r="C26" s="466">
        <v>62076</v>
      </c>
      <c r="D26" s="463" t="s">
        <v>8</v>
      </c>
      <c r="E26" s="494" t="s">
        <v>64</v>
      </c>
      <c r="F26" s="336">
        <f>G26+I26+K26+L26+O26+H26+J26+M26+N26+P26+Q26+R26+S26+T26</f>
        <v>164</v>
      </c>
      <c r="G26" s="152"/>
      <c r="H26" s="48"/>
      <c r="I26" s="91"/>
      <c r="J26" s="123"/>
      <c r="K26" s="48"/>
      <c r="L26" s="130">
        <v>90</v>
      </c>
      <c r="M26" s="130"/>
      <c r="N26" s="48"/>
      <c r="O26" s="37"/>
      <c r="P26" s="326"/>
      <c r="Q26" s="328"/>
      <c r="R26" s="47"/>
      <c r="S26" s="46"/>
      <c r="T26" s="386">
        <v>74</v>
      </c>
    </row>
    <row r="27" spans="1:20" s="33" customFormat="1" ht="12.75">
      <c r="A27" s="225">
        <v>20</v>
      </c>
      <c r="B27" s="220" t="s">
        <v>246</v>
      </c>
      <c r="C27" s="214">
        <v>68201</v>
      </c>
      <c r="D27" s="215" t="s">
        <v>3</v>
      </c>
      <c r="E27" s="102"/>
      <c r="F27" s="336">
        <f>G27+I27+K27+L27+O27+H27+J27+M27+N27+P27+Q27+R27+S27</f>
        <v>160</v>
      </c>
      <c r="G27" s="152"/>
      <c r="H27" s="176">
        <v>110</v>
      </c>
      <c r="I27" s="91"/>
      <c r="J27" s="126">
        <v>50</v>
      </c>
      <c r="K27" s="48"/>
      <c r="L27" s="130"/>
      <c r="M27" s="130"/>
      <c r="N27" s="48"/>
      <c r="O27" s="48"/>
      <c r="P27" s="326"/>
      <c r="Q27" s="328"/>
      <c r="R27" s="47"/>
      <c r="S27" s="46"/>
      <c r="T27" s="102"/>
    </row>
    <row r="28" spans="1:20" s="33" customFormat="1" ht="12.75">
      <c r="A28" s="225">
        <v>21</v>
      </c>
      <c r="B28" s="482" t="s">
        <v>357</v>
      </c>
      <c r="C28" s="466">
        <v>16229</v>
      </c>
      <c r="D28" s="463" t="s">
        <v>41</v>
      </c>
      <c r="E28" s="494" t="s">
        <v>64</v>
      </c>
      <c r="F28" s="336">
        <f>G28+I28+K28+L28+O28+H28+J28+M28+N28+P28+Q28+R28+S28+T28</f>
        <v>147</v>
      </c>
      <c r="G28" s="152"/>
      <c r="H28" s="48"/>
      <c r="I28" s="91"/>
      <c r="J28" s="123"/>
      <c r="K28" s="48"/>
      <c r="L28" s="130">
        <v>113</v>
      </c>
      <c r="M28" s="130"/>
      <c r="N28" s="48">
        <v>0</v>
      </c>
      <c r="O28" s="37"/>
      <c r="P28" s="326"/>
      <c r="Q28" s="328"/>
      <c r="R28" s="47"/>
      <c r="S28" s="46"/>
      <c r="T28" s="386">
        <v>34</v>
      </c>
    </row>
    <row r="29" spans="1:20" s="33" customFormat="1" ht="12.75">
      <c r="A29" s="225">
        <v>22</v>
      </c>
      <c r="B29" s="264" t="s">
        <v>272</v>
      </c>
      <c r="C29" s="255">
        <v>140846</v>
      </c>
      <c r="D29" s="262" t="s">
        <v>78</v>
      </c>
      <c r="E29" s="102" t="s">
        <v>54</v>
      </c>
      <c r="F29" s="336">
        <f>G29+I29+K29+L29+O29+H29+J29+M29+N29+P29+Q29+R29+S29-Q29</f>
        <v>145</v>
      </c>
      <c r="G29" s="152"/>
      <c r="H29" s="48"/>
      <c r="I29" s="116"/>
      <c r="J29" s="122"/>
      <c r="K29" s="48"/>
      <c r="L29" s="130"/>
      <c r="M29" s="130"/>
      <c r="N29" s="48"/>
      <c r="O29" s="48"/>
      <c r="P29" s="361">
        <v>59</v>
      </c>
      <c r="Q29" s="328">
        <v>15</v>
      </c>
      <c r="R29" s="47">
        <v>86</v>
      </c>
      <c r="S29" s="46"/>
      <c r="T29" s="102"/>
    </row>
    <row r="30" spans="1:20" ht="12.75">
      <c r="A30" s="225">
        <v>23</v>
      </c>
      <c r="B30" s="482" t="s">
        <v>336</v>
      </c>
      <c r="C30" s="365">
        <v>16105</v>
      </c>
      <c r="D30" s="366" t="s">
        <v>41</v>
      </c>
      <c r="E30" s="370" t="s">
        <v>64</v>
      </c>
      <c r="F30" s="336">
        <f>G30+I30+K30+L30+O30+H30+J30+M30+N30+P30+Q30+R30+S30-M30</f>
        <v>141</v>
      </c>
      <c r="G30" s="153"/>
      <c r="H30" s="66"/>
      <c r="I30" s="116"/>
      <c r="J30" s="122"/>
      <c r="K30" s="48"/>
      <c r="L30" s="130">
        <v>78</v>
      </c>
      <c r="M30" s="130">
        <v>20</v>
      </c>
      <c r="N30" s="48"/>
      <c r="O30" s="47"/>
      <c r="P30" s="326"/>
      <c r="Q30" s="362">
        <v>63</v>
      </c>
      <c r="R30" s="47"/>
      <c r="S30" s="46"/>
      <c r="T30" s="102">
        <v>0</v>
      </c>
    </row>
    <row r="31" spans="1:20" ht="12.75">
      <c r="A31" s="225">
        <v>24</v>
      </c>
      <c r="B31" s="264" t="s">
        <v>254</v>
      </c>
      <c r="C31" s="255">
        <v>119352</v>
      </c>
      <c r="D31" s="262" t="s">
        <v>78</v>
      </c>
      <c r="E31" s="102" t="s">
        <v>54</v>
      </c>
      <c r="F31" s="336">
        <f aca="true" t="shared" si="0" ref="F31:F37">G31+I31+K31+L31+O31+H31+J31+M31+N31+P31+Q31+R31+S31</f>
        <v>134</v>
      </c>
      <c r="G31" s="152"/>
      <c r="H31" s="48"/>
      <c r="I31" s="116"/>
      <c r="J31" s="122"/>
      <c r="K31" s="48"/>
      <c r="L31" s="130"/>
      <c r="M31" s="130"/>
      <c r="N31" s="48"/>
      <c r="O31" s="48"/>
      <c r="P31" s="361">
        <v>59</v>
      </c>
      <c r="Q31" s="328">
        <v>0</v>
      </c>
      <c r="R31" s="47">
        <v>75</v>
      </c>
      <c r="S31" s="46"/>
      <c r="T31" s="102"/>
    </row>
    <row r="32" spans="1:20" ht="12.75">
      <c r="A32" s="225">
        <v>25</v>
      </c>
      <c r="B32" s="263" t="s">
        <v>170</v>
      </c>
      <c r="C32" s="254">
        <v>70885</v>
      </c>
      <c r="D32" s="101" t="s">
        <v>78</v>
      </c>
      <c r="E32" s="102" t="s">
        <v>64</v>
      </c>
      <c r="F32" s="336">
        <f t="shared" si="0"/>
        <v>125</v>
      </c>
      <c r="G32" s="155"/>
      <c r="H32" s="48"/>
      <c r="I32" s="91"/>
      <c r="J32" s="123"/>
      <c r="K32" s="48"/>
      <c r="L32" s="130"/>
      <c r="M32" s="130"/>
      <c r="N32" s="37">
        <v>30</v>
      </c>
      <c r="O32" s="48"/>
      <c r="P32" s="326">
        <v>95</v>
      </c>
      <c r="Q32" s="328"/>
      <c r="R32" s="47"/>
      <c r="S32" s="46"/>
      <c r="T32" s="102"/>
    </row>
    <row r="33" spans="1:20" ht="12.75">
      <c r="A33" s="225">
        <v>26</v>
      </c>
      <c r="B33" s="218" t="s">
        <v>211</v>
      </c>
      <c r="C33" s="137">
        <v>111556</v>
      </c>
      <c r="D33" s="101" t="s">
        <v>2</v>
      </c>
      <c r="E33" s="102" t="s">
        <v>54</v>
      </c>
      <c r="F33" s="336">
        <f t="shared" si="0"/>
        <v>124</v>
      </c>
      <c r="G33" s="155"/>
      <c r="H33" s="47"/>
      <c r="I33" s="91"/>
      <c r="J33" s="91"/>
      <c r="K33" s="48"/>
      <c r="L33" s="130"/>
      <c r="M33" s="130"/>
      <c r="N33" s="48"/>
      <c r="O33" s="37">
        <v>53</v>
      </c>
      <c r="P33" s="326">
        <v>71</v>
      </c>
      <c r="Q33" s="328"/>
      <c r="R33" s="47"/>
      <c r="S33" s="46"/>
      <c r="T33" s="102"/>
    </row>
    <row r="34" spans="1:20" ht="12.75">
      <c r="A34" s="225">
        <v>27</v>
      </c>
      <c r="B34" s="263" t="s">
        <v>174</v>
      </c>
      <c r="C34" s="254">
        <v>160323</v>
      </c>
      <c r="D34" s="101" t="s">
        <v>6</v>
      </c>
      <c r="E34" s="102" t="s">
        <v>54</v>
      </c>
      <c r="F34" s="336">
        <f t="shared" si="0"/>
        <v>118</v>
      </c>
      <c r="G34" s="155"/>
      <c r="H34" s="48"/>
      <c r="I34" s="91"/>
      <c r="J34" s="123"/>
      <c r="K34" s="48"/>
      <c r="L34" s="130"/>
      <c r="M34" s="130"/>
      <c r="N34" s="37">
        <v>24</v>
      </c>
      <c r="O34" s="48"/>
      <c r="P34" s="293"/>
      <c r="Q34" s="328"/>
      <c r="R34" s="47">
        <v>94</v>
      </c>
      <c r="S34" s="46"/>
      <c r="T34" s="102"/>
    </row>
    <row r="35" spans="1:20" ht="12.75">
      <c r="A35" s="225">
        <v>28</v>
      </c>
      <c r="B35" s="218" t="s">
        <v>209</v>
      </c>
      <c r="C35" s="137">
        <v>138734</v>
      </c>
      <c r="D35" s="101" t="s">
        <v>78</v>
      </c>
      <c r="E35" s="102" t="s">
        <v>54</v>
      </c>
      <c r="F35" s="336">
        <f t="shared" si="0"/>
        <v>115</v>
      </c>
      <c r="G35" s="155"/>
      <c r="H35" s="47"/>
      <c r="I35" s="91"/>
      <c r="J35" s="91"/>
      <c r="K35" s="48"/>
      <c r="L35" s="130"/>
      <c r="M35" s="130"/>
      <c r="N35" s="48">
        <v>43</v>
      </c>
      <c r="O35" s="37">
        <v>54</v>
      </c>
      <c r="P35" s="326">
        <v>18</v>
      </c>
      <c r="Q35" s="328"/>
      <c r="R35" s="47"/>
      <c r="S35" s="46"/>
      <c r="T35" s="386"/>
    </row>
    <row r="36" spans="1:20" ht="12.75">
      <c r="A36" s="225">
        <v>29</v>
      </c>
      <c r="B36" s="218" t="s">
        <v>48</v>
      </c>
      <c r="C36" s="137">
        <v>27177</v>
      </c>
      <c r="D36" s="101" t="s">
        <v>46</v>
      </c>
      <c r="E36" s="102" t="s">
        <v>64</v>
      </c>
      <c r="F36" s="336">
        <f t="shared" si="0"/>
        <v>113</v>
      </c>
      <c r="G36" s="155"/>
      <c r="H36" s="47"/>
      <c r="I36" s="91"/>
      <c r="J36" s="91"/>
      <c r="K36" s="48"/>
      <c r="L36" s="130"/>
      <c r="M36" s="130"/>
      <c r="N36" s="48"/>
      <c r="O36" s="37">
        <v>113</v>
      </c>
      <c r="P36" s="326"/>
      <c r="Q36" s="328"/>
      <c r="R36" s="47"/>
      <c r="S36" s="46"/>
      <c r="T36" s="386"/>
    </row>
    <row r="37" spans="1:20" ht="12.75">
      <c r="A37" s="225">
        <v>30</v>
      </c>
      <c r="B37" s="220" t="s">
        <v>284</v>
      </c>
      <c r="C37" s="214">
        <v>164727</v>
      </c>
      <c r="D37" s="217" t="s">
        <v>3</v>
      </c>
      <c r="E37" s="198" t="s">
        <v>54</v>
      </c>
      <c r="F37" s="336">
        <f t="shared" si="0"/>
        <v>111</v>
      </c>
      <c r="G37" s="152"/>
      <c r="H37" s="48"/>
      <c r="I37" s="116"/>
      <c r="J37" s="116">
        <v>111</v>
      </c>
      <c r="K37" s="48"/>
      <c r="L37" s="130"/>
      <c r="M37" s="130"/>
      <c r="N37" s="48"/>
      <c r="O37" s="48"/>
      <c r="P37" s="326"/>
      <c r="Q37" s="328"/>
      <c r="R37" s="47"/>
      <c r="S37" s="46"/>
      <c r="T37" s="386"/>
    </row>
    <row r="38" spans="1:20" ht="12.75">
      <c r="A38" s="225">
        <v>31</v>
      </c>
      <c r="B38" s="482" t="s">
        <v>400</v>
      </c>
      <c r="C38" s="466">
        <v>20747</v>
      </c>
      <c r="D38" s="463" t="s">
        <v>401</v>
      </c>
      <c r="E38" s="494" t="s">
        <v>64</v>
      </c>
      <c r="F38" s="336">
        <f>G38+I38+K38+L38+O38+H38+J38+M38+N38+P38+Q38+R38+S38+T38</f>
        <v>111</v>
      </c>
      <c r="G38" s="152"/>
      <c r="H38" s="48"/>
      <c r="I38" s="91"/>
      <c r="J38" s="123"/>
      <c r="K38" s="48"/>
      <c r="L38" s="130"/>
      <c r="M38" s="130"/>
      <c r="N38" s="48"/>
      <c r="O38" s="37"/>
      <c r="P38" s="326"/>
      <c r="Q38" s="328"/>
      <c r="R38" s="47"/>
      <c r="S38" s="46"/>
      <c r="T38" s="386">
        <v>111</v>
      </c>
    </row>
    <row r="39" spans="1:20" ht="12.75">
      <c r="A39" s="225">
        <v>32</v>
      </c>
      <c r="B39" s="264" t="s">
        <v>278</v>
      </c>
      <c r="C39" s="255">
        <v>80115</v>
      </c>
      <c r="D39" s="262" t="s">
        <v>78</v>
      </c>
      <c r="E39" s="102" t="s">
        <v>64</v>
      </c>
      <c r="F39" s="336">
        <f aca="true" t="shared" si="1" ref="F39:F51">G39+I39+K39+L39+O39+H39+J39+M39+N39+P39+Q39+R39+S39</f>
        <v>110</v>
      </c>
      <c r="G39" s="152"/>
      <c r="H39" s="48"/>
      <c r="I39" s="116"/>
      <c r="J39" s="122"/>
      <c r="K39" s="48"/>
      <c r="L39" s="130"/>
      <c r="M39" s="130"/>
      <c r="N39" s="48"/>
      <c r="O39" s="48"/>
      <c r="P39" s="361">
        <v>110</v>
      </c>
      <c r="Q39" s="328"/>
      <c r="R39" s="47"/>
      <c r="S39" s="46"/>
      <c r="T39" s="386"/>
    </row>
    <row r="40" spans="1:20" ht="12.75">
      <c r="A40" s="225">
        <v>33</v>
      </c>
      <c r="B40" s="218" t="s">
        <v>218</v>
      </c>
      <c r="C40" s="137">
        <v>164704</v>
      </c>
      <c r="D40" s="101" t="s">
        <v>2</v>
      </c>
      <c r="E40" s="102" t="s">
        <v>54</v>
      </c>
      <c r="F40" s="336">
        <f t="shared" si="1"/>
        <v>109</v>
      </c>
      <c r="G40" s="155"/>
      <c r="H40" s="47"/>
      <c r="I40" s="91"/>
      <c r="J40" s="91"/>
      <c r="K40" s="48"/>
      <c r="L40" s="130"/>
      <c r="M40" s="130"/>
      <c r="N40" s="48"/>
      <c r="O40" s="37">
        <v>109</v>
      </c>
      <c r="P40" s="326"/>
      <c r="Q40" s="328"/>
      <c r="R40" s="47"/>
      <c r="S40" s="46"/>
      <c r="T40" s="386"/>
    </row>
    <row r="41" spans="1:20" ht="12.75">
      <c r="A41" s="225">
        <v>34</v>
      </c>
      <c r="B41" s="218" t="s">
        <v>310</v>
      </c>
      <c r="C41" s="137">
        <v>136071</v>
      </c>
      <c r="D41" s="101" t="s">
        <v>9</v>
      </c>
      <c r="E41" s="102" t="s">
        <v>64</v>
      </c>
      <c r="F41" s="336">
        <f t="shared" si="1"/>
        <v>108.65510014069292</v>
      </c>
      <c r="G41" s="152"/>
      <c r="H41" s="48"/>
      <c r="I41" s="91"/>
      <c r="J41" s="123"/>
      <c r="K41" s="48"/>
      <c r="L41" s="130"/>
      <c r="M41" s="130"/>
      <c r="N41" s="48"/>
      <c r="O41" s="37"/>
      <c r="P41" s="326"/>
      <c r="Q41" s="328"/>
      <c r="R41" s="47">
        <v>108.65510014069292</v>
      </c>
      <c r="S41" s="46"/>
      <c r="T41" s="386"/>
    </row>
    <row r="42" spans="1:20" ht="12.75">
      <c r="A42" s="225">
        <v>35</v>
      </c>
      <c r="B42" s="264" t="s">
        <v>259</v>
      </c>
      <c r="C42" s="255">
        <v>121713</v>
      </c>
      <c r="D42" s="262" t="s">
        <v>41</v>
      </c>
      <c r="E42" s="102" t="s">
        <v>54</v>
      </c>
      <c r="F42" s="336">
        <f t="shared" si="1"/>
        <v>108</v>
      </c>
      <c r="G42" s="152"/>
      <c r="H42" s="48"/>
      <c r="I42" s="116"/>
      <c r="J42" s="122"/>
      <c r="K42" s="48"/>
      <c r="L42" s="130"/>
      <c r="M42" s="130"/>
      <c r="N42" s="48"/>
      <c r="O42" s="48"/>
      <c r="P42" s="361">
        <v>108</v>
      </c>
      <c r="Q42" s="328"/>
      <c r="R42" s="82"/>
      <c r="S42" s="46"/>
      <c r="T42" s="386"/>
    </row>
    <row r="43" spans="1:20" ht="12.75">
      <c r="A43" s="225">
        <v>36</v>
      </c>
      <c r="B43" s="222" t="s">
        <v>239</v>
      </c>
      <c r="C43" s="253">
        <v>16121</v>
      </c>
      <c r="D43" s="261" t="s">
        <v>41</v>
      </c>
      <c r="E43" s="188"/>
      <c r="F43" s="336">
        <f t="shared" si="1"/>
        <v>107</v>
      </c>
      <c r="G43" s="155"/>
      <c r="H43" s="48"/>
      <c r="I43" s="123"/>
      <c r="J43" s="123"/>
      <c r="K43" s="48"/>
      <c r="L43" s="130">
        <v>107</v>
      </c>
      <c r="M43" s="130"/>
      <c r="N43" s="48"/>
      <c r="O43" s="48"/>
      <c r="P43" s="326"/>
      <c r="Q43" s="328"/>
      <c r="R43" s="82"/>
      <c r="S43" s="46"/>
      <c r="T43" s="386"/>
    </row>
    <row r="44" spans="1:20" ht="12.75">
      <c r="A44" s="225">
        <v>37</v>
      </c>
      <c r="B44" s="264" t="s">
        <v>260</v>
      </c>
      <c r="C44" s="255">
        <v>24536</v>
      </c>
      <c r="D44" s="262" t="s">
        <v>78</v>
      </c>
      <c r="E44" s="102" t="s">
        <v>64</v>
      </c>
      <c r="F44" s="336">
        <f t="shared" si="1"/>
        <v>106</v>
      </c>
      <c r="G44" s="152"/>
      <c r="H44" s="48"/>
      <c r="I44" s="116"/>
      <c r="J44" s="122"/>
      <c r="K44" s="48"/>
      <c r="L44" s="130"/>
      <c r="M44" s="130"/>
      <c r="N44" s="48"/>
      <c r="O44" s="48">
        <v>44</v>
      </c>
      <c r="P44" s="361">
        <v>62</v>
      </c>
      <c r="Q44" s="328"/>
      <c r="R44" s="82"/>
      <c r="S44" s="46"/>
      <c r="T44" s="386"/>
    </row>
    <row r="45" spans="1:20" ht="12.75">
      <c r="A45" s="225">
        <v>38</v>
      </c>
      <c r="B45" s="334" t="s">
        <v>330</v>
      </c>
      <c r="C45" s="137">
        <v>140112</v>
      </c>
      <c r="D45" s="101" t="s">
        <v>41</v>
      </c>
      <c r="E45" s="102" t="s">
        <v>350</v>
      </c>
      <c r="F45" s="336">
        <f t="shared" si="1"/>
        <v>106</v>
      </c>
      <c r="G45" s="152"/>
      <c r="H45" s="48"/>
      <c r="I45" s="91"/>
      <c r="J45" s="123"/>
      <c r="K45" s="48"/>
      <c r="L45" s="130"/>
      <c r="M45" s="164">
        <v>106</v>
      </c>
      <c r="N45" s="48"/>
      <c r="O45" s="37"/>
      <c r="P45" s="326"/>
      <c r="Q45" s="328"/>
      <c r="R45" s="47"/>
      <c r="S45" s="46"/>
      <c r="T45" s="386"/>
    </row>
    <row r="46" spans="1:20" ht="12.75">
      <c r="A46" s="225">
        <v>39</v>
      </c>
      <c r="B46" s="263" t="s">
        <v>168</v>
      </c>
      <c r="C46" s="254">
        <v>160316</v>
      </c>
      <c r="D46" s="101" t="s">
        <v>6</v>
      </c>
      <c r="E46" s="102" t="s">
        <v>54</v>
      </c>
      <c r="F46" s="336">
        <f t="shared" si="1"/>
        <v>104</v>
      </c>
      <c r="G46" s="155"/>
      <c r="H46" s="48"/>
      <c r="I46" s="91"/>
      <c r="J46" s="123"/>
      <c r="K46" s="48"/>
      <c r="L46" s="130"/>
      <c r="M46" s="130"/>
      <c r="N46" s="37">
        <v>57</v>
      </c>
      <c r="O46" s="47"/>
      <c r="P46" s="326"/>
      <c r="Q46" s="328"/>
      <c r="R46" s="47">
        <v>47</v>
      </c>
      <c r="S46" s="46"/>
      <c r="T46" s="386"/>
    </row>
    <row r="47" spans="1:20" ht="12.75">
      <c r="A47" s="225">
        <v>40</v>
      </c>
      <c r="B47" s="263" t="s">
        <v>172</v>
      </c>
      <c r="C47" s="254">
        <v>94396</v>
      </c>
      <c r="D47" s="101" t="s">
        <v>6</v>
      </c>
      <c r="E47" s="102" t="s">
        <v>64</v>
      </c>
      <c r="F47" s="336">
        <f t="shared" si="1"/>
        <v>104</v>
      </c>
      <c r="G47" s="155"/>
      <c r="H47" s="48"/>
      <c r="I47" s="123"/>
      <c r="J47" s="123"/>
      <c r="K47" s="48"/>
      <c r="L47" s="130"/>
      <c r="M47" s="130"/>
      <c r="N47" s="37">
        <v>104</v>
      </c>
      <c r="O47" s="48"/>
      <c r="P47" s="326"/>
      <c r="Q47" s="328"/>
      <c r="R47" s="47"/>
      <c r="S47" s="46"/>
      <c r="T47" s="386"/>
    </row>
    <row r="48" spans="1:20" ht="12.75">
      <c r="A48" s="225">
        <v>41</v>
      </c>
      <c r="B48" s="218" t="s">
        <v>213</v>
      </c>
      <c r="C48" s="137">
        <v>100845</v>
      </c>
      <c r="D48" s="101" t="s">
        <v>2</v>
      </c>
      <c r="E48" s="102" t="s">
        <v>64</v>
      </c>
      <c r="F48" s="336">
        <f t="shared" si="1"/>
        <v>102</v>
      </c>
      <c r="G48" s="155"/>
      <c r="H48" s="47"/>
      <c r="I48" s="91"/>
      <c r="J48" s="91"/>
      <c r="K48" s="48"/>
      <c r="L48" s="130"/>
      <c r="M48" s="130"/>
      <c r="N48" s="48"/>
      <c r="O48" s="37">
        <v>102</v>
      </c>
      <c r="P48" s="326"/>
      <c r="Q48" s="328"/>
      <c r="R48" s="47"/>
      <c r="S48" s="46"/>
      <c r="T48" s="386"/>
    </row>
    <row r="49" spans="1:20" ht="12.75">
      <c r="A49" s="225">
        <v>42</v>
      </c>
      <c r="B49" s="265" t="s">
        <v>162</v>
      </c>
      <c r="C49" s="136">
        <v>134506</v>
      </c>
      <c r="D49" s="261" t="s">
        <v>41</v>
      </c>
      <c r="E49" s="216"/>
      <c r="F49" s="336">
        <f t="shared" si="1"/>
        <v>102</v>
      </c>
      <c r="G49" s="152"/>
      <c r="H49" s="48"/>
      <c r="I49" s="123"/>
      <c r="J49" s="123"/>
      <c r="K49" s="48"/>
      <c r="L49" s="130">
        <v>102</v>
      </c>
      <c r="M49" s="130"/>
      <c r="N49" s="48"/>
      <c r="O49" s="48"/>
      <c r="P49" s="293"/>
      <c r="Q49" s="328"/>
      <c r="R49" s="47"/>
      <c r="S49" s="46"/>
      <c r="T49" s="386"/>
    </row>
    <row r="50" spans="1:20" ht="12.75">
      <c r="A50" s="225">
        <v>43</v>
      </c>
      <c r="B50" s="220" t="s">
        <v>245</v>
      </c>
      <c r="C50" s="214">
        <v>76130</v>
      </c>
      <c r="D50" s="215" t="s">
        <v>3</v>
      </c>
      <c r="E50" s="102"/>
      <c r="F50" s="336">
        <f t="shared" si="1"/>
        <v>101</v>
      </c>
      <c r="G50" s="152"/>
      <c r="H50" s="176">
        <v>101</v>
      </c>
      <c r="I50" s="116"/>
      <c r="J50" s="122"/>
      <c r="K50" s="48"/>
      <c r="L50" s="130"/>
      <c r="M50" s="130"/>
      <c r="N50" s="48"/>
      <c r="O50" s="48"/>
      <c r="P50" s="326"/>
      <c r="Q50" s="328"/>
      <c r="R50" s="47"/>
      <c r="S50" s="46"/>
      <c r="T50" s="386"/>
    </row>
    <row r="51" spans="1:20" ht="12.75">
      <c r="A51" s="225">
        <v>44</v>
      </c>
      <c r="B51" s="218" t="s">
        <v>49</v>
      </c>
      <c r="C51" s="137">
        <v>85487</v>
      </c>
      <c r="D51" s="101" t="s">
        <v>9</v>
      </c>
      <c r="E51" s="102" t="s">
        <v>64</v>
      </c>
      <c r="F51" s="336">
        <f t="shared" si="1"/>
        <v>101</v>
      </c>
      <c r="G51" s="152"/>
      <c r="H51" s="48"/>
      <c r="I51" s="91"/>
      <c r="J51" s="123"/>
      <c r="K51" s="48"/>
      <c r="L51" s="130"/>
      <c r="M51" s="130"/>
      <c r="N51" s="48"/>
      <c r="O51" s="37">
        <v>0</v>
      </c>
      <c r="P51" s="326">
        <v>101</v>
      </c>
      <c r="Q51" s="328"/>
      <c r="R51" s="47"/>
      <c r="S51" s="46"/>
      <c r="T51" s="386"/>
    </row>
    <row r="52" spans="1:20" ht="12.75">
      <c r="A52" s="225">
        <v>45</v>
      </c>
      <c r="B52" s="488" t="s">
        <v>387</v>
      </c>
      <c r="C52" s="475">
        <v>165341</v>
      </c>
      <c r="D52" s="468" t="s">
        <v>34</v>
      </c>
      <c r="E52" s="386" t="s">
        <v>54</v>
      </c>
      <c r="F52" s="336">
        <f>G52+I52+K52+L52+O52+H52+J52+M52+N52+P52+Q52+R52+S52+T52</f>
        <v>100</v>
      </c>
      <c r="G52" s="152"/>
      <c r="H52" s="48"/>
      <c r="I52" s="91"/>
      <c r="J52" s="123"/>
      <c r="K52" s="48"/>
      <c r="L52" s="130"/>
      <c r="M52" s="130"/>
      <c r="N52" s="48"/>
      <c r="O52" s="37"/>
      <c r="P52" s="326"/>
      <c r="Q52" s="328"/>
      <c r="R52" s="47"/>
      <c r="S52" s="46"/>
      <c r="T52" s="386">
        <v>100</v>
      </c>
    </row>
    <row r="53" spans="1:20" ht="12.75">
      <c r="A53" s="225">
        <v>46</v>
      </c>
      <c r="B53" s="363" t="s">
        <v>302</v>
      </c>
      <c r="C53" s="365">
        <v>30504</v>
      </c>
      <c r="D53" s="366" t="s">
        <v>1</v>
      </c>
      <c r="E53" s="370" t="s">
        <v>64</v>
      </c>
      <c r="F53" s="336">
        <f>G53+I53+K53+L53+O53+H53+J53+M53+N53+P53+Q53+R53+S53</f>
        <v>100</v>
      </c>
      <c r="G53" s="153"/>
      <c r="H53" s="66"/>
      <c r="I53" s="116"/>
      <c r="J53" s="122"/>
      <c r="K53" s="48"/>
      <c r="L53" s="130"/>
      <c r="M53" s="130"/>
      <c r="N53" s="48"/>
      <c r="O53" s="47"/>
      <c r="P53" s="326"/>
      <c r="Q53" s="362">
        <v>0</v>
      </c>
      <c r="R53" s="47">
        <v>100</v>
      </c>
      <c r="S53" s="46"/>
      <c r="T53" s="386"/>
    </row>
    <row r="54" spans="1:20" ht="12.75">
      <c r="A54" s="225">
        <v>47</v>
      </c>
      <c r="B54" s="222" t="s">
        <v>63</v>
      </c>
      <c r="C54" s="253">
        <v>15934</v>
      </c>
      <c r="D54" s="261" t="s">
        <v>41</v>
      </c>
      <c r="E54" s="188"/>
      <c r="F54" s="336">
        <f>G54+I54+K54+L54+O54+H54+J54+M54+N54+P54+Q54+R54+S54</f>
        <v>99</v>
      </c>
      <c r="G54" s="155"/>
      <c r="H54" s="48"/>
      <c r="I54" s="123"/>
      <c r="J54" s="123"/>
      <c r="K54" s="48"/>
      <c r="L54" s="130">
        <v>99</v>
      </c>
      <c r="M54" s="130"/>
      <c r="N54" s="48"/>
      <c r="O54" s="48"/>
      <c r="P54" s="326"/>
      <c r="Q54" s="328"/>
      <c r="R54" s="47"/>
      <c r="S54" s="46"/>
      <c r="T54" s="386"/>
    </row>
    <row r="55" spans="1:20" ht="12.75">
      <c r="A55" s="225">
        <v>48</v>
      </c>
      <c r="B55" s="333" t="s">
        <v>345</v>
      </c>
      <c r="C55" s="259">
        <v>136974</v>
      </c>
      <c r="D55" s="101" t="s">
        <v>41</v>
      </c>
      <c r="E55" s="102" t="s">
        <v>64</v>
      </c>
      <c r="F55" s="336">
        <f>G55+I55+K55+L55+O55+H55+J55+M55+N55+P55+Q55+R55+S55</f>
        <v>98</v>
      </c>
      <c r="G55" s="152"/>
      <c r="H55" s="48"/>
      <c r="I55" s="91"/>
      <c r="J55" s="123"/>
      <c r="K55" s="48"/>
      <c r="L55" s="130"/>
      <c r="M55" s="164">
        <v>98</v>
      </c>
      <c r="N55" s="48"/>
      <c r="O55" s="37"/>
      <c r="P55" s="326"/>
      <c r="Q55" s="328"/>
      <c r="R55" s="47"/>
      <c r="S55" s="46"/>
      <c r="T55" s="386"/>
    </row>
    <row r="56" spans="1:20" ht="12.75">
      <c r="A56" s="225">
        <v>49</v>
      </c>
      <c r="B56" s="270" t="s">
        <v>208</v>
      </c>
      <c r="C56" s="259">
        <v>85522</v>
      </c>
      <c r="D56" s="101" t="s">
        <v>9</v>
      </c>
      <c r="E56" s="102" t="s">
        <v>64</v>
      </c>
      <c r="F56" s="336">
        <f>G56+I56+K56+L56+O56+H56+J56+M56+N56+P56+Q56+R56+S56</f>
        <v>97</v>
      </c>
      <c r="G56" s="152"/>
      <c r="H56" s="48"/>
      <c r="I56" s="91"/>
      <c r="J56" s="123"/>
      <c r="K56" s="48"/>
      <c r="L56" s="130"/>
      <c r="M56" s="130"/>
      <c r="N56" s="48"/>
      <c r="O56" s="37">
        <v>0</v>
      </c>
      <c r="P56" s="326">
        <v>97</v>
      </c>
      <c r="Q56" s="328"/>
      <c r="R56" s="47"/>
      <c r="S56" s="46"/>
      <c r="T56" s="386"/>
    </row>
    <row r="57" spans="1:20" ht="12.75">
      <c r="A57" s="225">
        <v>50</v>
      </c>
      <c r="B57" s="501" t="s">
        <v>386</v>
      </c>
      <c r="C57" s="503">
        <v>159193</v>
      </c>
      <c r="D57" s="463" t="s">
        <v>8</v>
      </c>
      <c r="E57" s="494" t="s">
        <v>54</v>
      </c>
      <c r="F57" s="336">
        <f>G57+I57+K57+L57+O57+H57+J57+M57+N57+P57+Q57+R57+S57+T57</f>
        <v>97</v>
      </c>
      <c r="G57" s="152"/>
      <c r="H57" s="48"/>
      <c r="I57" s="91"/>
      <c r="J57" s="123"/>
      <c r="K57" s="48"/>
      <c r="L57" s="130"/>
      <c r="M57" s="130"/>
      <c r="N57" s="48"/>
      <c r="O57" s="37"/>
      <c r="P57" s="326"/>
      <c r="Q57" s="328"/>
      <c r="R57" s="47"/>
      <c r="S57" s="46"/>
      <c r="T57" s="386">
        <v>97</v>
      </c>
    </row>
    <row r="58" spans="1:20" ht="12.75">
      <c r="A58" s="225">
        <v>51</v>
      </c>
      <c r="B58" s="270" t="s">
        <v>225</v>
      </c>
      <c r="C58" s="259">
        <v>81520</v>
      </c>
      <c r="D58" s="101" t="s">
        <v>2</v>
      </c>
      <c r="E58" s="102" t="s">
        <v>64</v>
      </c>
      <c r="F58" s="336">
        <f>G58+I58+K58+L58+O58+H58+J58+M58+N58+P58+Q58+R58+S58</f>
        <v>97</v>
      </c>
      <c r="G58" s="155"/>
      <c r="H58" s="47"/>
      <c r="I58" s="91"/>
      <c r="J58" s="91"/>
      <c r="K58" s="48"/>
      <c r="L58" s="130"/>
      <c r="M58" s="130"/>
      <c r="N58" s="48"/>
      <c r="O58" s="37">
        <v>97</v>
      </c>
      <c r="P58" s="326"/>
      <c r="Q58" s="328"/>
      <c r="R58" s="47"/>
      <c r="S58" s="46"/>
      <c r="T58" s="386"/>
    </row>
    <row r="59" spans="1:20" ht="12.75">
      <c r="A59" s="225">
        <v>52</v>
      </c>
      <c r="B59" s="270" t="s">
        <v>232</v>
      </c>
      <c r="C59" s="259">
        <v>123332</v>
      </c>
      <c r="D59" s="101" t="s">
        <v>46</v>
      </c>
      <c r="E59" s="102" t="s">
        <v>54</v>
      </c>
      <c r="F59" s="336">
        <f>G59+I59+K59+L59+O59+H59+J59+M59+N59+P59+Q59+R59+S59</f>
        <v>95</v>
      </c>
      <c r="G59" s="155"/>
      <c r="H59" s="47"/>
      <c r="I59" s="91"/>
      <c r="J59" s="91"/>
      <c r="K59" s="48"/>
      <c r="L59" s="130"/>
      <c r="M59" s="130"/>
      <c r="N59" s="48"/>
      <c r="O59" s="37">
        <v>95</v>
      </c>
      <c r="P59" s="326"/>
      <c r="Q59" s="328"/>
      <c r="R59" s="47"/>
      <c r="S59" s="46"/>
      <c r="T59" s="386"/>
    </row>
    <row r="60" spans="1:20" ht="12.75">
      <c r="A60" s="225">
        <v>53</v>
      </c>
      <c r="B60" s="487" t="s">
        <v>178</v>
      </c>
      <c r="C60" s="489">
        <v>82806</v>
      </c>
      <c r="D60" s="101" t="s">
        <v>1</v>
      </c>
      <c r="E60" s="102" t="s">
        <v>54</v>
      </c>
      <c r="F60" s="336">
        <f>G60+I60+K60+L60+O60+H60+J60+M60+N60+P60+Q60+R60+S60</f>
        <v>95</v>
      </c>
      <c r="G60" s="155"/>
      <c r="H60" s="48"/>
      <c r="I60" s="91"/>
      <c r="J60" s="123"/>
      <c r="K60" s="48"/>
      <c r="L60" s="130"/>
      <c r="M60" s="130"/>
      <c r="N60" s="37">
        <v>33</v>
      </c>
      <c r="O60" s="47"/>
      <c r="P60" s="326"/>
      <c r="Q60" s="328">
        <v>25</v>
      </c>
      <c r="R60" s="47">
        <v>37</v>
      </c>
      <c r="S60" s="80"/>
      <c r="T60" s="386"/>
    </row>
    <row r="61" spans="1:20" ht="12.75">
      <c r="A61" s="225">
        <v>54</v>
      </c>
      <c r="B61" s="501" t="s">
        <v>369</v>
      </c>
      <c r="C61" s="503">
        <v>102105</v>
      </c>
      <c r="D61" s="463" t="s">
        <v>368</v>
      </c>
      <c r="E61" s="494" t="s">
        <v>64</v>
      </c>
      <c r="F61" s="336">
        <f>G61+I61+K61+L61+O61+H61+J61+M61+N61+P61+Q61+R61+S61+T61</f>
        <v>94</v>
      </c>
      <c r="G61" s="152"/>
      <c r="H61" s="48"/>
      <c r="I61" s="91"/>
      <c r="J61" s="123"/>
      <c r="K61" s="48"/>
      <c r="L61" s="130"/>
      <c r="M61" s="130"/>
      <c r="N61" s="48"/>
      <c r="O61" s="37"/>
      <c r="P61" s="326"/>
      <c r="Q61" s="328"/>
      <c r="R61" s="47"/>
      <c r="S61" s="46"/>
      <c r="T61" s="386">
        <v>94</v>
      </c>
    </row>
    <row r="62" spans="1:20" ht="12.75">
      <c r="A62" s="225">
        <v>55</v>
      </c>
      <c r="B62" s="270" t="s">
        <v>215</v>
      </c>
      <c r="C62" s="259">
        <v>163849</v>
      </c>
      <c r="D62" s="101" t="s">
        <v>2</v>
      </c>
      <c r="E62" s="102" t="s">
        <v>54</v>
      </c>
      <c r="F62" s="336">
        <f>G62+I62+K62+L62+O62+H62+J62+M62+N62+P62+Q62+R62+S62</f>
        <v>93</v>
      </c>
      <c r="G62" s="155"/>
      <c r="H62" s="47"/>
      <c r="I62" s="91"/>
      <c r="J62" s="91"/>
      <c r="K62" s="48"/>
      <c r="L62" s="130"/>
      <c r="M62" s="130"/>
      <c r="N62" s="48"/>
      <c r="O62" s="37">
        <v>93</v>
      </c>
      <c r="P62" s="326"/>
      <c r="Q62" s="330"/>
      <c r="R62" s="47"/>
      <c r="S62" s="46"/>
      <c r="T62" s="386"/>
    </row>
    <row r="63" spans="1:20" ht="12.75">
      <c r="A63" s="225">
        <v>56</v>
      </c>
      <c r="B63" s="270" t="s">
        <v>226</v>
      </c>
      <c r="C63" s="259">
        <v>27155</v>
      </c>
      <c r="D63" s="101" t="s">
        <v>46</v>
      </c>
      <c r="E63" s="102" t="s">
        <v>64</v>
      </c>
      <c r="F63" s="336">
        <f>G63+I63+K63+L63+O63+H63+J63+M63+N63+P63+Q63+R63+S63</f>
        <v>92</v>
      </c>
      <c r="G63" s="155"/>
      <c r="H63" s="47"/>
      <c r="I63" s="91"/>
      <c r="J63" s="91"/>
      <c r="K63" s="48"/>
      <c r="L63" s="130"/>
      <c r="M63" s="130"/>
      <c r="N63" s="48"/>
      <c r="O63" s="37">
        <v>92</v>
      </c>
      <c r="P63" s="326"/>
      <c r="Q63" s="330"/>
      <c r="R63" s="47"/>
      <c r="S63" s="46"/>
      <c r="T63" s="386"/>
    </row>
    <row r="64" spans="1:20" ht="12.75">
      <c r="A64" s="225">
        <v>57</v>
      </c>
      <c r="B64" s="333" t="s">
        <v>329</v>
      </c>
      <c r="C64" s="259">
        <v>140109</v>
      </c>
      <c r="D64" s="101" t="s">
        <v>41</v>
      </c>
      <c r="E64" s="102" t="s">
        <v>54</v>
      </c>
      <c r="F64" s="336">
        <f>G64+I64+K64+L64+O64+H64+J64+M64+N64+P64+Q64+R64+S64</f>
        <v>91</v>
      </c>
      <c r="G64" s="152"/>
      <c r="H64" s="48"/>
      <c r="I64" s="91"/>
      <c r="J64" s="123"/>
      <c r="K64" s="48"/>
      <c r="L64" s="130"/>
      <c r="M64" s="164">
        <v>91</v>
      </c>
      <c r="N64" s="48"/>
      <c r="O64" s="37"/>
      <c r="P64" s="326"/>
      <c r="Q64" s="328"/>
      <c r="R64" s="47"/>
      <c r="S64" s="46"/>
      <c r="T64" s="386"/>
    </row>
    <row r="65" spans="1:20" ht="12.75">
      <c r="A65" s="225">
        <v>58</v>
      </c>
      <c r="B65" s="464" t="s">
        <v>380</v>
      </c>
      <c r="C65" s="466">
        <v>68001</v>
      </c>
      <c r="D65" s="463" t="s">
        <v>8</v>
      </c>
      <c r="E65" s="494" t="s">
        <v>54</v>
      </c>
      <c r="F65" s="336">
        <f>G65+I65+K65+L65+O65+H65+J65+M65+N65+P65+Q65+R65+S65+T65</f>
        <v>89</v>
      </c>
      <c r="G65" s="152"/>
      <c r="H65" s="48"/>
      <c r="I65" s="91"/>
      <c r="J65" s="123"/>
      <c r="K65" s="48"/>
      <c r="L65" s="130">
        <v>41</v>
      </c>
      <c r="M65" s="130"/>
      <c r="N65" s="48"/>
      <c r="O65" s="37"/>
      <c r="P65" s="326"/>
      <c r="Q65" s="328"/>
      <c r="R65" s="47"/>
      <c r="S65" s="46"/>
      <c r="T65" s="386">
        <v>48</v>
      </c>
    </row>
    <row r="66" spans="1:20" ht="12.75">
      <c r="A66" s="225">
        <v>59</v>
      </c>
      <c r="B66" s="302" t="s">
        <v>151</v>
      </c>
      <c r="C66" s="253">
        <v>131690</v>
      </c>
      <c r="D66" s="260" t="s">
        <v>41</v>
      </c>
      <c r="E66" s="188"/>
      <c r="F66" s="336">
        <f>G66+I66+K66+L66+O66+H66+J66+M66+N66+P66+Q66+R66+S66</f>
        <v>88</v>
      </c>
      <c r="G66" s="152"/>
      <c r="H66" s="48"/>
      <c r="I66" s="123"/>
      <c r="J66" s="123"/>
      <c r="K66" s="48"/>
      <c r="L66" s="130">
        <v>88</v>
      </c>
      <c r="M66" s="130"/>
      <c r="N66" s="48"/>
      <c r="O66" s="47"/>
      <c r="P66" s="326"/>
      <c r="Q66" s="328"/>
      <c r="R66" s="47"/>
      <c r="S66" s="46"/>
      <c r="T66" s="386"/>
    </row>
    <row r="67" spans="1:20" ht="12.75">
      <c r="A67" s="225">
        <v>60</v>
      </c>
      <c r="B67" s="303" t="s">
        <v>222</v>
      </c>
      <c r="C67" s="137">
        <v>134173</v>
      </c>
      <c r="D67" s="101" t="s">
        <v>2</v>
      </c>
      <c r="E67" s="102" t="s">
        <v>54</v>
      </c>
      <c r="F67" s="336">
        <f>G67+I67+K67+L67+O67+H67+J67+M67+N67+P67+Q67+R67+S67</f>
        <v>86</v>
      </c>
      <c r="G67" s="155"/>
      <c r="H67" s="47"/>
      <c r="I67" s="91"/>
      <c r="J67" s="91"/>
      <c r="K67" s="48"/>
      <c r="L67" s="130"/>
      <c r="M67" s="130"/>
      <c r="N67" s="48"/>
      <c r="O67" s="37">
        <v>86</v>
      </c>
      <c r="P67" s="326"/>
      <c r="Q67" s="328"/>
      <c r="R67" s="47"/>
      <c r="S67" s="46"/>
      <c r="T67" s="386"/>
    </row>
    <row r="68" spans="1:20" ht="12.75">
      <c r="A68" s="225">
        <v>61</v>
      </c>
      <c r="B68" s="213" t="s">
        <v>283</v>
      </c>
      <c r="C68" s="214">
        <v>165641</v>
      </c>
      <c r="D68" s="217" t="s">
        <v>3</v>
      </c>
      <c r="E68" s="190" t="s">
        <v>64</v>
      </c>
      <c r="F68" s="336">
        <f>G68+I68+K68+L68+O68+H68+J68+M68+N68+P68+Q68+R68+S68</f>
        <v>85</v>
      </c>
      <c r="G68" s="152"/>
      <c r="H68" s="48"/>
      <c r="I68" s="116"/>
      <c r="J68" s="116">
        <v>85</v>
      </c>
      <c r="K68" s="48"/>
      <c r="L68" s="130"/>
      <c r="M68" s="130"/>
      <c r="N68" s="48"/>
      <c r="O68" s="48"/>
      <c r="P68" s="326"/>
      <c r="Q68" s="328"/>
      <c r="R68" s="47"/>
      <c r="S68" s="46"/>
      <c r="T68" s="386"/>
    </row>
    <row r="69" spans="1:20" ht="12.75">
      <c r="A69" s="225">
        <v>62</v>
      </c>
      <c r="B69" s="272" t="s">
        <v>263</v>
      </c>
      <c r="C69" s="255">
        <v>123333</v>
      </c>
      <c r="D69" s="262" t="s">
        <v>262</v>
      </c>
      <c r="E69" s="102" t="s">
        <v>54</v>
      </c>
      <c r="F69" s="336">
        <f>G69+I69+K69+L69+O69+H69+J69+M69+N69+P69+Q69+R69+S69</f>
        <v>85</v>
      </c>
      <c r="G69" s="152"/>
      <c r="H69" s="48"/>
      <c r="I69" s="116"/>
      <c r="J69" s="122"/>
      <c r="K69" s="48"/>
      <c r="L69" s="130"/>
      <c r="M69" s="130"/>
      <c r="N69" s="48"/>
      <c r="O69" s="48"/>
      <c r="P69" s="361">
        <v>85</v>
      </c>
      <c r="Q69" s="328"/>
      <c r="R69" s="47"/>
      <c r="S69" s="46"/>
      <c r="T69" s="386"/>
    </row>
    <row r="70" spans="1:20" ht="12.75">
      <c r="A70" s="225">
        <v>63</v>
      </c>
      <c r="B70" s="332" t="s">
        <v>341</v>
      </c>
      <c r="C70" s="137">
        <v>163243</v>
      </c>
      <c r="D70" s="101" t="s">
        <v>41</v>
      </c>
      <c r="E70" s="102" t="s">
        <v>64</v>
      </c>
      <c r="F70" s="336">
        <f>G70+I70+K70+L70+O70+H70+J70+M70+N70+P70+Q70+R70+S70-M70</f>
        <v>85</v>
      </c>
      <c r="G70" s="152"/>
      <c r="H70" s="48"/>
      <c r="I70" s="91"/>
      <c r="J70" s="123"/>
      <c r="K70" s="48"/>
      <c r="L70" s="130">
        <v>85</v>
      </c>
      <c r="M70" s="164">
        <v>61</v>
      </c>
      <c r="N70" s="48"/>
      <c r="O70" s="37"/>
      <c r="P70" s="326"/>
      <c r="Q70" s="328"/>
      <c r="R70" s="47"/>
      <c r="S70" s="46"/>
      <c r="T70" s="386"/>
    </row>
    <row r="71" spans="1:20" ht="12.75">
      <c r="A71" s="225">
        <v>64</v>
      </c>
      <c r="B71" s="303" t="s">
        <v>316</v>
      </c>
      <c r="C71" s="137">
        <v>165786</v>
      </c>
      <c r="D71" s="101" t="s">
        <v>1</v>
      </c>
      <c r="E71" s="102" t="s">
        <v>54</v>
      </c>
      <c r="F71" s="336">
        <f>G71+I71+K71+L71+O71+H71+J71+M71+N71+P71+Q71+R71+S71</f>
        <v>82</v>
      </c>
      <c r="G71" s="152"/>
      <c r="H71" s="48"/>
      <c r="I71" s="91"/>
      <c r="J71" s="123"/>
      <c r="K71" s="48"/>
      <c r="L71" s="130"/>
      <c r="M71" s="130"/>
      <c r="N71" s="48"/>
      <c r="O71" s="37"/>
      <c r="P71" s="326"/>
      <c r="Q71" s="328">
        <v>56</v>
      </c>
      <c r="R71" s="47">
        <v>26</v>
      </c>
      <c r="S71" s="46"/>
      <c r="T71" s="386"/>
    </row>
    <row r="72" spans="1:20" ht="12.75">
      <c r="A72" s="225">
        <v>65</v>
      </c>
      <c r="B72" s="332" t="s">
        <v>344</v>
      </c>
      <c r="C72" s="452">
        <v>163241</v>
      </c>
      <c r="D72" s="101" t="s">
        <v>41</v>
      </c>
      <c r="E72" s="102" t="s">
        <v>54</v>
      </c>
      <c r="F72" s="336">
        <f>G72+I72+K72+L72+O72+H72+J72+M72+N72+P72+Q72+R72+S72</f>
        <v>82</v>
      </c>
      <c r="G72" s="152"/>
      <c r="H72" s="48"/>
      <c r="I72" s="91"/>
      <c r="J72" s="123"/>
      <c r="K72" s="48"/>
      <c r="L72" s="130"/>
      <c r="M72" s="164">
        <v>82</v>
      </c>
      <c r="N72" s="48"/>
      <c r="O72" s="37"/>
      <c r="P72" s="326"/>
      <c r="Q72" s="328"/>
      <c r="R72" s="47"/>
      <c r="S72" s="46"/>
      <c r="T72" s="386"/>
    </row>
    <row r="73" spans="1:20" ht="12.75">
      <c r="A73" s="225">
        <v>66</v>
      </c>
      <c r="B73" s="464" t="s">
        <v>353</v>
      </c>
      <c r="C73" s="497">
        <v>140556</v>
      </c>
      <c r="D73" s="463" t="s">
        <v>8</v>
      </c>
      <c r="E73" s="494" t="s">
        <v>54</v>
      </c>
      <c r="F73" s="336">
        <f>G73+I73+K73+L73+O73+H73+J73+M73+N73+P73+Q73+R73+S73+T73</f>
        <v>81</v>
      </c>
      <c r="G73" s="152"/>
      <c r="H73" s="48"/>
      <c r="I73" s="91"/>
      <c r="J73" s="123"/>
      <c r="K73" s="48"/>
      <c r="L73" s="130"/>
      <c r="M73" s="130"/>
      <c r="N73" s="48"/>
      <c r="O73" s="37"/>
      <c r="P73" s="326"/>
      <c r="Q73" s="328"/>
      <c r="R73" s="47"/>
      <c r="S73" s="46"/>
      <c r="T73" s="386">
        <v>81</v>
      </c>
    </row>
    <row r="74" spans="1:20" ht="12.75">
      <c r="A74" s="225">
        <v>67</v>
      </c>
      <c r="B74" s="302" t="s">
        <v>236</v>
      </c>
      <c r="C74" s="253">
        <v>68480</v>
      </c>
      <c r="D74" s="261" t="s">
        <v>34</v>
      </c>
      <c r="E74" s="188" t="s">
        <v>64</v>
      </c>
      <c r="F74" s="336">
        <f aca="true" t="shared" si="2" ref="F74:F79">G74+I74+K74+L74+O74+H74+J74+M74+N74+P74+Q74+R74+S74</f>
        <v>81</v>
      </c>
      <c r="G74" s="152"/>
      <c r="H74" s="48"/>
      <c r="I74" s="123"/>
      <c r="J74" s="123"/>
      <c r="K74" s="48"/>
      <c r="L74" s="130">
        <v>81</v>
      </c>
      <c r="M74" s="130"/>
      <c r="N74" s="48"/>
      <c r="O74" s="47"/>
      <c r="P74" s="326"/>
      <c r="Q74" s="328"/>
      <c r="R74" s="47"/>
      <c r="S74" s="46"/>
      <c r="T74" s="386"/>
    </row>
    <row r="75" spans="1:20" ht="12.75">
      <c r="A75" s="225">
        <v>68</v>
      </c>
      <c r="B75" s="213" t="s">
        <v>253</v>
      </c>
      <c r="C75" s="214">
        <v>112760</v>
      </c>
      <c r="D75" s="215" t="s">
        <v>3</v>
      </c>
      <c r="E75" s="102"/>
      <c r="F75" s="336">
        <f t="shared" si="2"/>
        <v>80</v>
      </c>
      <c r="G75" s="152">
        <v>54</v>
      </c>
      <c r="H75" s="176">
        <v>26</v>
      </c>
      <c r="I75" s="116"/>
      <c r="J75" s="122"/>
      <c r="K75" s="48"/>
      <c r="L75" s="130"/>
      <c r="M75" s="130"/>
      <c r="N75" s="48"/>
      <c r="O75" s="48"/>
      <c r="P75" s="326"/>
      <c r="Q75" s="328"/>
      <c r="R75" s="47"/>
      <c r="S75" s="46"/>
      <c r="T75" s="386"/>
    </row>
    <row r="76" spans="1:20" ht="12.75">
      <c r="A76" s="225">
        <v>69</v>
      </c>
      <c r="B76" s="303" t="s">
        <v>314</v>
      </c>
      <c r="C76" s="137">
        <v>31096</v>
      </c>
      <c r="D76" s="101" t="s">
        <v>1</v>
      </c>
      <c r="E76" s="102" t="s">
        <v>64</v>
      </c>
      <c r="F76" s="336">
        <f t="shared" si="2"/>
        <v>80</v>
      </c>
      <c r="G76" s="152"/>
      <c r="H76" s="48"/>
      <c r="I76" s="91"/>
      <c r="J76" s="123"/>
      <c r="K76" s="48"/>
      <c r="L76" s="130"/>
      <c r="M76" s="130"/>
      <c r="N76" s="48"/>
      <c r="O76" s="37"/>
      <c r="P76" s="326"/>
      <c r="Q76" s="328"/>
      <c r="R76" s="148">
        <v>80</v>
      </c>
      <c r="S76" s="46"/>
      <c r="T76" s="386"/>
    </row>
    <row r="77" spans="1:20" ht="12.75">
      <c r="A77" s="225">
        <v>70</v>
      </c>
      <c r="B77" s="364" t="s">
        <v>312</v>
      </c>
      <c r="C77" s="367">
        <v>30505</v>
      </c>
      <c r="D77" s="374" t="s">
        <v>1</v>
      </c>
      <c r="E77" s="375" t="s">
        <v>64</v>
      </c>
      <c r="F77" s="336">
        <f t="shared" si="2"/>
        <v>75</v>
      </c>
      <c r="G77" s="152"/>
      <c r="H77" s="48"/>
      <c r="I77" s="91"/>
      <c r="J77" s="123"/>
      <c r="K77" s="48"/>
      <c r="L77" s="130"/>
      <c r="M77" s="130"/>
      <c r="N77" s="48"/>
      <c r="O77" s="37"/>
      <c r="P77" s="326"/>
      <c r="Q77" s="328"/>
      <c r="R77" s="148">
        <v>75</v>
      </c>
      <c r="S77" s="46"/>
      <c r="T77" s="386"/>
    </row>
    <row r="78" spans="1:20" ht="12.75">
      <c r="A78" s="225">
        <v>71</v>
      </c>
      <c r="B78" s="364" t="s">
        <v>219</v>
      </c>
      <c r="C78" s="367">
        <v>101034</v>
      </c>
      <c r="D78" s="374" t="s">
        <v>2</v>
      </c>
      <c r="E78" s="375" t="s">
        <v>54</v>
      </c>
      <c r="F78" s="336">
        <f t="shared" si="2"/>
        <v>71</v>
      </c>
      <c r="G78" s="155"/>
      <c r="H78" s="47"/>
      <c r="I78" s="91"/>
      <c r="J78" s="91"/>
      <c r="K78" s="48"/>
      <c r="L78" s="130"/>
      <c r="M78" s="130"/>
      <c r="N78" s="48"/>
      <c r="O78" s="37">
        <v>71</v>
      </c>
      <c r="P78" s="326"/>
      <c r="Q78" s="328"/>
      <c r="R78" s="47"/>
      <c r="S78" s="46"/>
      <c r="T78" s="386"/>
    </row>
    <row r="79" spans="1:20" ht="12.75">
      <c r="A79" s="225">
        <v>72</v>
      </c>
      <c r="B79" s="364" t="s">
        <v>299</v>
      </c>
      <c r="C79" s="367">
        <v>165785</v>
      </c>
      <c r="D79" s="374" t="s">
        <v>1</v>
      </c>
      <c r="E79" s="375" t="s">
        <v>64</v>
      </c>
      <c r="F79" s="336">
        <f t="shared" si="2"/>
        <v>71</v>
      </c>
      <c r="G79" s="152"/>
      <c r="H79" s="48"/>
      <c r="I79" s="91"/>
      <c r="J79" s="123"/>
      <c r="K79" s="48"/>
      <c r="L79" s="130"/>
      <c r="M79" s="130"/>
      <c r="N79" s="48"/>
      <c r="O79" s="37"/>
      <c r="P79" s="326"/>
      <c r="Q79" s="328">
        <v>16</v>
      </c>
      <c r="R79" s="47">
        <v>55</v>
      </c>
      <c r="S79" s="46"/>
      <c r="T79" s="386"/>
    </row>
    <row r="80" spans="1:20" ht="12.75">
      <c r="A80" s="225">
        <v>73</v>
      </c>
      <c r="B80" s="502" t="s">
        <v>395</v>
      </c>
      <c r="C80" s="490">
        <v>79000</v>
      </c>
      <c r="D80" s="493" t="s">
        <v>34</v>
      </c>
      <c r="E80" s="500" t="s">
        <v>64</v>
      </c>
      <c r="F80" s="336">
        <f>G80+I80+K80+L80+O80+H80+J80+M80+N80+P80+Q80+R80+S80+T80</f>
        <v>70</v>
      </c>
      <c r="G80" s="152"/>
      <c r="H80" s="48"/>
      <c r="I80" s="91"/>
      <c r="J80" s="123"/>
      <c r="K80" s="48"/>
      <c r="L80" s="130"/>
      <c r="M80" s="130"/>
      <c r="N80" s="48"/>
      <c r="O80" s="37"/>
      <c r="P80" s="326"/>
      <c r="Q80" s="328"/>
      <c r="R80" s="47"/>
      <c r="S80" s="46"/>
      <c r="T80" s="386">
        <v>70</v>
      </c>
    </row>
    <row r="81" spans="1:20" ht="12.75">
      <c r="A81" s="225">
        <v>74</v>
      </c>
      <c r="B81" s="473" t="s">
        <v>393</v>
      </c>
      <c r="C81" s="477">
        <v>24371</v>
      </c>
      <c r="D81" s="462" t="s">
        <v>34</v>
      </c>
      <c r="E81" s="498" t="s">
        <v>64</v>
      </c>
      <c r="F81" s="336">
        <f>G81+I81+K81+L81+O81+H81+J81+M81+N81+P81+Q81+R81+S81+T81</f>
        <v>70</v>
      </c>
      <c r="G81" s="152"/>
      <c r="H81" s="48"/>
      <c r="I81" s="91"/>
      <c r="J81" s="123"/>
      <c r="K81" s="48"/>
      <c r="L81" s="130"/>
      <c r="M81" s="130"/>
      <c r="N81" s="48"/>
      <c r="O81" s="37"/>
      <c r="P81" s="326"/>
      <c r="Q81" s="328"/>
      <c r="R81" s="47"/>
      <c r="S81" s="46"/>
      <c r="T81" s="386">
        <v>70</v>
      </c>
    </row>
    <row r="82" spans="1:20" ht="12.75">
      <c r="A82" s="225">
        <v>75</v>
      </c>
      <c r="B82" s="473" t="s">
        <v>367</v>
      </c>
      <c r="C82" s="474">
        <v>121272</v>
      </c>
      <c r="D82" s="462" t="s">
        <v>368</v>
      </c>
      <c r="E82" s="495" t="s">
        <v>64</v>
      </c>
      <c r="F82" s="336">
        <f>G82+I82+K82+L82+O82+H82+J82+M82+N82+P82+Q82+R82+S82+T82</f>
        <v>69</v>
      </c>
      <c r="G82" s="152"/>
      <c r="H82" s="48"/>
      <c r="I82" s="91"/>
      <c r="J82" s="123"/>
      <c r="K82" s="48"/>
      <c r="L82" s="130"/>
      <c r="M82" s="130"/>
      <c r="N82" s="48"/>
      <c r="O82" s="37"/>
      <c r="P82" s="326"/>
      <c r="Q82" s="328"/>
      <c r="R82" s="47"/>
      <c r="S82" s="46"/>
      <c r="T82" s="386">
        <v>69</v>
      </c>
    </row>
    <row r="83" spans="1:20" ht="12.75">
      <c r="A83" s="225">
        <v>76</v>
      </c>
      <c r="B83" s="455" t="s">
        <v>337</v>
      </c>
      <c r="C83" s="367">
        <v>140113</v>
      </c>
      <c r="D83" s="374" t="s">
        <v>41</v>
      </c>
      <c r="E83" s="375" t="s">
        <v>54</v>
      </c>
      <c r="F83" s="336">
        <f aca="true" t="shared" si="3" ref="F83:F89">G83+I83+K83+L83+O83+H83+J83+M83+N83+P83+Q83+R83+S83</f>
        <v>69</v>
      </c>
      <c r="G83" s="152"/>
      <c r="H83" s="48"/>
      <c r="I83" s="91"/>
      <c r="J83" s="123"/>
      <c r="K83" s="48"/>
      <c r="L83" s="130"/>
      <c r="M83" s="164">
        <v>69</v>
      </c>
      <c r="N83" s="48"/>
      <c r="O83" s="37"/>
      <c r="P83" s="326"/>
      <c r="Q83" s="328"/>
      <c r="R83" s="47"/>
      <c r="S83" s="46"/>
      <c r="T83" s="386"/>
    </row>
    <row r="84" spans="1:20" ht="12.75">
      <c r="A84" s="225">
        <v>77</v>
      </c>
      <c r="B84" s="485" t="s">
        <v>285</v>
      </c>
      <c r="C84" s="411">
        <v>16573</v>
      </c>
      <c r="D84" s="414" t="s">
        <v>3</v>
      </c>
      <c r="E84" s="416" t="s">
        <v>64</v>
      </c>
      <c r="F84" s="336">
        <f t="shared" si="3"/>
        <v>68</v>
      </c>
      <c r="G84" s="152"/>
      <c r="H84" s="48"/>
      <c r="I84" s="116"/>
      <c r="J84" s="116">
        <v>68</v>
      </c>
      <c r="K84" s="48"/>
      <c r="L84" s="130"/>
      <c r="M84" s="130"/>
      <c r="N84" s="48"/>
      <c r="O84" s="48"/>
      <c r="P84" s="326"/>
      <c r="Q84" s="328"/>
      <c r="R84" s="47"/>
      <c r="S84" s="46"/>
      <c r="T84" s="386"/>
    </row>
    <row r="85" spans="1:20" ht="12.75">
      <c r="A85" s="225">
        <v>78</v>
      </c>
      <c r="B85" s="485" t="s">
        <v>251</v>
      </c>
      <c r="C85" s="411">
        <v>135322</v>
      </c>
      <c r="D85" s="413" t="s">
        <v>3</v>
      </c>
      <c r="E85" s="375"/>
      <c r="F85" s="336">
        <f t="shared" si="3"/>
        <v>66</v>
      </c>
      <c r="G85" s="152"/>
      <c r="H85" s="176">
        <v>66</v>
      </c>
      <c r="I85" s="116"/>
      <c r="J85" s="122"/>
      <c r="K85" s="48"/>
      <c r="L85" s="130"/>
      <c r="M85" s="130"/>
      <c r="N85" s="48"/>
      <c r="O85" s="48"/>
      <c r="P85" s="326"/>
      <c r="Q85" s="328"/>
      <c r="R85" s="47"/>
      <c r="S85" s="46"/>
      <c r="T85" s="386"/>
    </row>
    <row r="86" spans="1:20" ht="12.75">
      <c r="A86" s="225">
        <v>79</v>
      </c>
      <c r="B86" s="364" t="s">
        <v>309</v>
      </c>
      <c r="C86" s="367">
        <v>62610</v>
      </c>
      <c r="D86" s="374" t="s">
        <v>6</v>
      </c>
      <c r="E86" s="375" t="s">
        <v>64</v>
      </c>
      <c r="F86" s="336">
        <f t="shared" si="3"/>
        <v>66</v>
      </c>
      <c r="G86" s="152"/>
      <c r="H86" s="48"/>
      <c r="I86" s="91"/>
      <c r="J86" s="123"/>
      <c r="K86" s="48"/>
      <c r="L86" s="130"/>
      <c r="M86" s="130"/>
      <c r="N86" s="48"/>
      <c r="O86" s="37"/>
      <c r="P86" s="326"/>
      <c r="Q86" s="328"/>
      <c r="R86" s="148">
        <v>66</v>
      </c>
      <c r="S86" s="46"/>
      <c r="T86" s="386"/>
    </row>
    <row r="87" spans="1:20" ht="12.75">
      <c r="A87" s="225">
        <v>80</v>
      </c>
      <c r="B87" s="403" t="s">
        <v>261</v>
      </c>
      <c r="C87" s="409">
        <v>81512</v>
      </c>
      <c r="D87" s="412" t="s">
        <v>262</v>
      </c>
      <c r="E87" s="375" t="s">
        <v>64</v>
      </c>
      <c r="F87" s="336">
        <f t="shared" si="3"/>
        <v>66</v>
      </c>
      <c r="G87" s="152"/>
      <c r="H87" s="48"/>
      <c r="I87" s="116"/>
      <c r="J87" s="122"/>
      <c r="K87" s="48"/>
      <c r="L87" s="130"/>
      <c r="M87" s="130"/>
      <c r="N87" s="48"/>
      <c r="O87" s="48"/>
      <c r="P87" s="361">
        <v>66</v>
      </c>
      <c r="Q87" s="328"/>
      <c r="R87" s="47"/>
      <c r="S87" s="46"/>
      <c r="T87" s="386"/>
    </row>
    <row r="88" spans="1:20" ht="12.75">
      <c r="A88" s="225">
        <v>81</v>
      </c>
      <c r="B88" s="458" t="s">
        <v>61</v>
      </c>
      <c r="C88" s="444">
        <v>16120</v>
      </c>
      <c r="D88" s="445" t="s">
        <v>41</v>
      </c>
      <c r="E88" s="415"/>
      <c r="F88" s="336">
        <f t="shared" si="3"/>
        <v>66</v>
      </c>
      <c r="G88" s="155"/>
      <c r="H88" s="48"/>
      <c r="I88" s="123"/>
      <c r="J88" s="123"/>
      <c r="K88" s="48"/>
      <c r="L88" s="130">
        <v>66</v>
      </c>
      <c r="M88" s="130"/>
      <c r="N88" s="48"/>
      <c r="O88" s="48"/>
      <c r="P88" s="326"/>
      <c r="Q88" s="328"/>
      <c r="R88" s="47"/>
      <c r="S88" s="46"/>
      <c r="T88" s="386"/>
    </row>
    <row r="89" spans="1:20" ht="12.75">
      <c r="A89" s="225">
        <v>82</v>
      </c>
      <c r="B89" s="454" t="s">
        <v>349</v>
      </c>
      <c r="C89" s="367">
        <v>16104</v>
      </c>
      <c r="D89" s="374" t="s">
        <v>41</v>
      </c>
      <c r="E89" s="375" t="s">
        <v>64</v>
      </c>
      <c r="F89" s="336">
        <f t="shared" si="3"/>
        <v>66</v>
      </c>
      <c r="G89" s="152"/>
      <c r="H89" s="48"/>
      <c r="I89" s="91"/>
      <c r="J89" s="123"/>
      <c r="K89" s="48"/>
      <c r="L89" s="130"/>
      <c r="M89" s="164">
        <v>66</v>
      </c>
      <c r="N89" s="48"/>
      <c r="O89" s="37"/>
      <c r="P89" s="326"/>
      <c r="Q89" s="328"/>
      <c r="R89" s="47"/>
      <c r="S89" s="46"/>
      <c r="T89" s="386"/>
    </row>
    <row r="90" spans="1:20" ht="12.75">
      <c r="A90" s="225">
        <v>83</v>
      </c>
      <c r="B90" s="483" t="s">
        <v>402</v>
      </c>
      <c r="C90" s="474">
        <v>67975</v>
      </c>
      <c r="D90" s="462" t="s">
        <v>8</v>
      </c>
      <c r="E90" s="495" t="s">
        <v>64</v>
      </c>
      <c r="F90" s="336">
        <f>G90+I90+K90+L90+O90+H90+J90+M90+N90+P90+Q90+R90+S90+T90</f>
        <v>65</v>
      </c>
      <c r="G90" s="152"/>
      <c r="H90" s="48"/>
      <c r="I90" s="91"/>
      <c r="J90" s="123"/>
      <c r="K90" s="48"/>
      <c r="L90" s="130"/>
      <c r="M90" s="130"/>
      <c r="N90" s="48"/>
      <c r="O90" s="37"/>
      <c r="P90" s="326"/>
      <c r="Q90" s="328"/>
      <c r="R90" s="47"/>
      <c r="S90" s="46"/>
      <c r="T90" s="386">
        <v>65</v>
      </c>
    </row>
    <row r="91" spans="1:20" ht="12.75">
      <c r="A91" s="225">
        <v>84</v>
      </c>
      <c r="B91" s="483" t="s">
        <v>391</v>
      </c>
      <c r="C91" s="474">
        <v>68469</v>
      </c>
      <c r="D91" s="462" t="s">
        <v>34</v>
      </c>
      <c r="E91" s="495" t="s">
        <v>64</v>
      </c>
      <c r="F91" s="336">
        <f>G91+I91+K91+L91+O91+H91+J91+M91+N91+P91+Q91+R91+S91+T91</f>
        <v>65</v>
      </c>
      <c r="G91" s="152"/>
      <c r="H91" s="48"/>
      <c r="I91" s="91"/>
      <c r="J91" s="123"/>
      <c r="K91" s="48"/>
      <c r="L91" s="130"/>
      <c r="M91" s="130"/>
      <c r="N91" s="48"/>
      <c r="O91" s="37"/>
      <c r="P91" s="326"/>
      <c r="Q91" s="328"/>
      <c r="R91" s="47"/>
      <c r="S91" s="46"/>
      <c r="T91" s="386">
        <v>65</v>
      </c>
    </row>
    <row r="92" spans="1:20" ht="12.75">
      <c r="A92" s="225">
        <v>85</v>
      </c>
      <c r="B92" s="405" t="s">
        <v>184</v>
      </c>
      <c r="C92" s="368">
        <v>121716</v>
      </c>
      <c r="D92" s="374" t="s">
        <v>41</v>
      </c>
      <c r="E92" s="375" t="s">
        <v>54</v>
      </c>
      <c r="F92" s="336">
        <f>G92+I92+K92+L92+O92+H92+J92+M92+N92+P92+Q92+R92+S92</f>
        <v>64</v>
      </c>
      <c r="G92" s="152"/>
      <c r="H92" s="48"/>
      <c r="I92" s="91"/>
      <c r="J92" s="123"/>
      <c r="K92" s="47"/>
      <c r="L92" s="130"/>
      <c r="M92" s="130"/>
      <c r="N92" s="37">
        <v>64</v>
      </c>
      <c r="O92" s="47"/>
      <c r="P92" s="326"/>
      <c r="Q92" s="328"/>
      <c r="R92" s="47"/>
      <c r="S92" s="46"/>
      <c r="T92" s="386"/>
    </row>
    <row r="93" spans="1:20" ht="12.75">
      <c r="A93" s="225">
        <v>86</v>
      </c>
      <c r="B93" s="483" t="s">
        <v>339</v>
      </c>
      <c r="C93" s="474">
        <v>16106</v>
      </c>
      <c r="D93" s="462" t="s">
        <v>41</v>
      </c>
      <c r="E93" s="495" t="s">
        <v>64</v>
      </c>
      <c r="F93" s="336">
        <f>G93+I93+K93+L93+O93+H93+J93+M93+N93+P93+Q93+R93+S93+T93</f>
        <v>64</v>
      </c>
      <c r="G93" s="152"/>
      <c r="H93" s="48"/>
      <c r="I93" s="91"/>
      <c r="J93" s="123"/>
      <c r="K93" s="48"/>
      <c r="L93" s="130"/>
      <c r="M93" s="130"/>
      <c r="N93" s="48"/>
      <c r="O93" s="37"/>
      <c r="P93" s="326"/>
      <c r="Q93" s="328"/>
      <c r="R93" s="47"/>
      <c r="S93" s="46"/>
      <c r="T93" s="386">
        <v>64</v>
      </c>
    </row>
    <row r="94" spans="1:20" ht="12.75">
      <c r="A94" s="225">
        <v>87</v>
      </c>
      <c r="B94" s="483" t="s">
        <v>381</v>
      </c>
      <c r="C94" s="474">
        <v>68000</v>
      </c>
      <c r="D94" s="462" t="s">
        <v>8</v>
      </c>
      <c r="E94" s="495" t="s">
        <v>64</v>
      </c>
      <c r="F94" s="336">
        <f>G94+I94+K94+L94+O94+H94+J94+M94+N94+P94+Q94+R94+S94+T94</f>
        <v>63</v>
      </c>
      <c r="G94" s="152"/>
      <c r="H94" s="48"/>
      <c r="I94" s="91"/>
      <c r="J94" s="123"/>
      <c r="K94" s="48"/>
      <c r="L94" s="130">
        <v>30</v>
      </c>
      <c r="M94" s="130"/>
      <c r="N94" s="48"/>
      <c r="O94" s="37"/>
      <c r="P94" s="326"/>
      <c r="Q94" s="328"/>
      <c r="R94" s="47"/>
      <c r="S94" s="46"/>
      <c r="T94" s="386">
        <v>33</v>
      </c>
    </row>
    <row r="95" spans="1:20" ht="12.75">
      <c r="A95" s="225">
        <v>88</v>
      </c>
      <c r="B95" s="403" t="s">
        <v>274</v>
      </c>
      <c r="C95" s="409">
        <v>71665</v>
      </c>
      <c r="D95" s="412" t="s">
        <v>78</v>
      </c>
      <c r="E95" s="375" t="s">
        <v>64</v>
      </c>
      <c r="F95" s="336">
        <f>G95+I95+K95+L95+O95+H95+J95+M95+N95+P95+Q95+R95+S95</f>
        <v>62</v>
      </c>
      <c r="G95" s="152"/>
      <c r="H95" s="48"/>
      <c r="I95" s="116"/>
      <c r="J95" s="122"/>
      <c r="K95" s="48"/>
      <c r="L95" s="130"/>
      <c r="M95" s="130"/>
      <c r="N95" s="48"/>
      <c r="O95" s="48"/>
      <c r="P95" s="361">
        <v>62</v>
      </c>
      <c r="Q95" s="328"/>
      <c r="R95" s="47"/>
      <c r="S95" s="46"/>
      <c r="T95" s="386"/>
    </row>
    <row r="96" spans="1:20" ht="12.75">
      <c r="A96" s="225">
        <v>89</v>
      </c>
      <c r="B96" s="405" t="s">
        <v>163</v>
      </c>
      <c r="C96" s="368">
        <v>163477</v>
      </c>
      <c r="D96" s="374" t="s">
        <v>6</v>
      </c>
      <c r="E96" s="375" t="s">
        <v>54</v>
      </c>
      <c r="F96" s="336">
        <f>G96+I96+K96+L96+O96+H96+J96+M96+N96+P96+Q96+R96+S96</f>
        <v>62</v>
      </c>
      <c r="G96" s="152"/>
      <c r="H96" s="48"/>
      <c r="I96" s="91"/>
      <c r="J96" s="123"/>
      <c r="K96" s="48"/>
      <c r="L96" s="130"/>
      <c r="M96" s="130"/>
      <c r="N96" s="37">
        <v>62</v>
      </c>
      <c r="O96" s="47"/>
      <c r="P96" s="326"/>
      <c r="Q96" s="328"/>
      <c r="R96" s="47"/>
      <c r="S96" s="46"/>
      <c r="T96" s="386"/>
    </row>
    <row r="97" spans="1:20" ht="12.75">
      <c r="A97" s="225">
        <v>90</v>
      </c>
      <c r="B97" s="280" t="s">
        <v>321</v>
      </c>
      <c r="C97" s="367">
        <v>124006</v>
      </c>
      <c r="D97" s="374" t="s">
        <v>1</v>
      </c>
      <c r="E97" s="375" t="s">
        <v>64</v>
      </c>
      <c r="F97" s="336">
        <f>G97+I97+K97+L97+O97+H97+J97+M97+N97+P97+Q97+R97+S97</f>
        <v>62</v>
      </c>
      <c r="G97" s="152"/>
      <c r="H97" s="48"/>
      <c r="I97" s="91"/>
      <c r="J97" s="123"/>
      <c r="K97" s="48"/>
      <c r="L97" s="130"/>
      <c r="M97" s="130"/>
      <c r="N97" s="48"/>
      <c r="O97" s="37"/>
      <c r="P97" s="326"/>
      <c r="Q97" s="328"/>
      <c r="R97" s="148">
        <v>62</v>
      </c>
      <c r="S97" s="46"/>
      <c r="T97" s="386"/>
    </row>
    <row r="98" spans="1:20" ht="12.75">
      <c r="A98" s="225">
        <v>91</v>
      </c>
      <c r="B98" s="405" t="s">
        <v>183</v>
      </c>
      <c r="C98" s="368">
        <v>163476</v>
      </c>
      <c r="D98" s="374" t="s">
        <v>6</v>
      </c>
      <c r="E98" s="375" t="s">
        <v>54</v>
      </c>
      <c r="F98" s="336">
        <f>G98+I98+K98+L98+O98+H98+J98+M98+N98+P98+Q98+R98+S98</f>
        <v>61</v>
      </c>
      <c r="G98" s="152"/>
      <c r="H98" s="48"/>
      <c r="I98" s="91"/>
      <c r="J98" s="123"/>
      <c r="K98" s="48"/>
      <c r="L98" s="130"/>
      <c r="M98" s="130"/>
      <c r="N98" s="37">
        <v>61</v>
      </c>
      <c r="O98" s="48"/>
      <c r="P98" s="326"/>
      <c r="Q98" s="328"/>
      <c r="R98" s="47"/>
      <c r="S98" s="46"/>
      <c r="T98" s="386"/>
    </row>
    <row r="99" spans="1:20" ht="12.75">
      <c r="A99" s="225">
        <v>92</v>
      </c>
      <c r="B99" s="280" t="s">
        <v>230</v>
      </c>
      <c r="C99" s="367">
        <v>100846</v>
      </c>
      <c r="D99" s="374" t="s">
        <v>2</v>
      </c>
      <c r="E99" s="375" t="s">
        <v>64</v>
      </c>
      <c r="F99" s="336">
        <f>G99+I99+K99+L99+O99+H99+J99+M99+N99+P99+Q99+R99+S99</f>
        <v>61</v>
      </c>
      <c r="G99" s="155"/>
      <c r="H99" s="47"/>
      <c r="I99" s="91"/>
      <c r="J99" s="91"/>
      <c r="K99" s="48"/>
      <c r="L99" s="130"/>
      <c r="M99" s="130"/>
      <c r="N99" s="48"/>
      <c r="O99" s="37">
        <v>61</v>
      </c>
      <c r="P99" s="326"/>
      <c r="Q99" s="328"/>
      <c r="R99" s="47"/>
      <c r="S99" s="46"/>
      <c r="T99" s="386"/>
    </row>
    <row r="100" spans="1:20" ht="12.75">
      <c r="A100" s="225">
        <v>93</v>
      </c>
      <c r="B100" s="483" t="s">
        <v>376</v>
      </c>
      <c r="C100" s="474">
        <v>61253</v>
      </c>
      <c r="D100" s="462" t="s">
        <v>304</v>
      </c>
      <c r="E100" s="495" t="s">
        <v>64</v>
      </c>
      <c r="F100" s="336">
        <f>G100+I100+K100+L100+O100+H100+J100+M100+N100+P100+Q100+R100+S100+T100</f>
        <v>61</v>
      </c>
      <c r="G100" s="152"/>
      <c r="H100" s="48"/>
      <c r="I100" s="91"/>
      <c r="J100" s="123"/>
      <c r="K100" s="48"/>
      <c r="L100" s="130"/>
      <c r="M100" s="130"/>
      <c r="N100" s="48"/>
      <c r="O100" s="37"/>
      <c r="P100" s="326"/>
      <c r="Q100" s="328"/>
      <c r="R100" s="47"/>
      <c r="S100" s="46"/>
      <c r="T100" s="386">
        <v>61</v>
      </c>
    </row>
    <row r="101" spans="1:20" ht="12.75">
      <c r="A101" s="225">
        <v>94</v>
      </c>
      <c r="B101" s="483" t="s">
        <v>356</v>
      </c>
      <c r="C101" s="474">
        <v>141514</v>
      </c>
      <c r="D101" s="462" t="s">
        <v>8</v>
      </c>
      <c r="E101" s="495" t="s">
        <v>54</v>
      </c>
      <c r="F101" s="336">
        <f>G101+I101+K101+L101+O101+H101+J101+M101+N101+P101+Q101+R101+S101+T101</f>
        <v>59</v>
      </c>
      <c r="G101" s="152"/>
      <c r="H101" s="48"/>
      <c r="I101" s="91"/>
      <c r="J101" s="123"/>
      <c r="K101" s="48"/>
      <c r="L101" s="130"/>
      <c r="M101" s="130"/>
      <c r="N101" s="48"/>
      <c r="O101" s="37"/>
      <c r="P101" s="326"/>
      <c r="Q101" s="328"/>
      <c r="R101" s="47"/>
      <c r="S101" s="46"/>
      <c r="T101" s="386">
        <v>59</v>
      </c>
    </row>
    <row r="102" spans="1:20" ht="12.75">
      <c r="A102" s="225">
        <v>95</v>
      </c>
      <c r="B102" s="483" t="s">
        <v>370</v>
      </c>
      <c r="C102" s="474">
        <v>83047</v>
      </c>
      <c r="D102" s="462" t="s">
        <v>8</v>
      </c>
      <c r="E102" s="495" t="s">
        <v>64</v>
      </c>
      <c r="F102" s="336">
        <f>G102+I102+K102+L102+O102+H102+J102+M102+N102+P102+Q102+R102+S102+T102</f>
        <v>59</v>
      </c>
      <c r="G102" s="152"/>
      <c r="H102" s="48"/>
      <c r="I102" s="91"/>
      <c r="J102" s="123"/>
      <c r="K102" s="48"/>
      <c r="L102" s="130"/>
      <c r="M102" s="130"/>
      <c r="N102" s="48"/>
      <c r="O102" s="37"/>
      <c r="P102" s="326"/>
      <c r="Q102" s="328"/>
      <c r="R102" s="47"/>
      <c r="S102" s="46"/>
      <c r="T102" s="386">
        <v>59</v>
      </c>
    </row>
    <row r="103" spans="1:20" ht="12.75">
      <c r="A103" s="225">
        <v>96</v>
      </c>
      <c r="B103" s="280" t="s">
        <v>231</v>
      </c>
      <c r="C103" s="367">
        <v>163851</v>
      </c>
      <c r="D103" s="374" t="s">
        <v>2</v>
      </c>
      <c r="E103" s="375" t="s">
        <v>64</v>
      </c>
      <c r="F103" s="336">
        <f>G103+I103+K103+L103+O103+H103+J103+M103+N103+P103+Q103+R103+S103</f>
        <v>56</v>
      </c>
      <c r="G103" s="155"/>
      <c r="H103" s="47"/>
      <c r="I103" s="91"/>
      <c r="J103" s="91"/>
      <c r="K103" s="48"/>
      <c r="L103" s="130"/>
      <c r="M103" s="130"/>
      <c r="N103" s="48"/>
      <c r="O103" s="37">
        <v>56</v>
      </c>
      <c r="P103" s="326"/>
      <c r="Q103" s="328"/>
      <c r="R103" s="47"/>
      <c r="S103" s="46"/>
      <c r="T103" s="386"/>
    </row>
    <row r="104" spans="1:20" ht="12.75">
      <c r="A104" s="225">
        <v>97</v>
      </c>
      <c r="B104" s="405" t="s">
        <v>180</v>
      </c>
      <c r="C104" s="368">
        <v>132546</v>
      </c>
      <c r="D104" s="374" t="s">
        <v>6</v>
      </c>
      <c r="E104" s="375" t="s">
        <v>54</v>
      </c>
      <c r="F104" s="336">
        <f>G104+I104+K104+L104+O104+H104+J104+M104+N104+P104+Q104+R104+S104</f>
        <v>55</v>
      </c>
      <c r="G104" s="155"/>
      <c r="H104" s="48"/>
      <c r="I104" s="91"/>
      <c r="J104" s="123"/>
      <c r="K104" s="47"/>
      <c r="L104" s="130"/>
      <c r="M104" s="130"/>
      <c r="N104" s="37">
        <v>55</v>
      </c>
      <c r="O104" s="47"/>
      <c r="P104" s="326"/>
      <c r="Q104" s="328"/>
      <c r="R104" s="47"/>
      <c r="S104" s="46"/>
      <c r="T104" s="386"/>
    </row>
    <row r="105" spans="1:20" ht="12.75">
      <c r="A105" s="225">
        <v>98</v>
      </c>
      <c r="B105" s="408" t="s">
        <v>279</v>
      </c>
      <c r="C105" s="411">
        <v>68210</v>
      </c>
      <c r="D105" s="414" t="s">
        <v>3</v>
      </c>
      <c r="E105" s="371" t="s">
        <v>64</v>
      </c>
      <c r="F105" s="336">
        <f>G105+I105+K105+L105+O105+H105+J105+M105+N105+P105+Q105+R105+S105</f>
        <v>54</v>
      </c>
      <c r="G105" s="152"/>
      <c r="H105" s="48"/>
      <c r="I105" s="116"/>
      <c r="J105" s="116">
        <v>54</v>
      </c>
      <c r="K105" s="48"/>
      <c r="L105" s="130"/>
      <c r="M105" s="130"/>
      <c r="N105" s="48"/>
      <c r="O105" s="48"/>
      <c r="P105" s="326"/>
      <c r="Q105" s="328"/>
      <c r="R105" s="47"/>
      <c r="S105" s="46"/>
      <c r="T105" s="386"/>
    </row>
    <row r="106" spans="1:20" ht="12.75">
      <c r="A106" s="225">
        <v>99</v>
      </c>
      <c r="B106" s="483" t="s">
        <v>361</v>
      </c>
      <c r="C106" s="474">
        <v>140555</v>
      </c>
      <c r="D106" s="462" t="s">
        <v>8</v>
      </c>
      <c r="E106" s="495" t="s">
        <v>54</v>
      </c>
      <c r="F106" s="336">
        <f>G106+I106+K106+L106+O106+H106+J106+M106+N106+P106+Q106+R106+S106+T106</f>
        <v>53</v>
      </c>
      <c r="G106" s="152"/>
      <c r="H106" s="48"/>
      <c r="I106" s="91"/>
      <c r="J106" s="123"/>
      <c r="K106" s="48"/>
      <c r="L106" s="130"/>
      <c r="M106" s="130"/>
      <c r="N106" s="48"/>
      <c r="O106" s="37"/>
      <c r="P106" s="326"/>
      <c r="Q106" s="328"/>
      <c r="R106" s="47"/>
      <c r="S106" s="46"/>
      <c r="T106" s="386">
        <v>53</v>
      </c>
    </row>
    <row r="107" spans="1:20" ht="12.75">
      <c r="A107" s="225">
        <v>100</v>
      </c>
      <c r="B107" s="458" t="s">
        <v>152</v>
      </c>
      <c r="C107" s="444">
        <v>163676</v>
      </c>
      <c r="D107" s="445" t="s">
        <v>50</v>
      </c>
      <c r="E107" s="415"/>
      <c r="F107" s="336">
        <f aca="true" t="shared" si="4" ref="F107:F112">G107+I107+K107+L107+O107+H107+J107+M107+N107+P107+Q107+R107+S107</f>
        <v>53</v>
      </c>
      <c r="G107" s="152"/>
      <c r="H107" s="48"/>
      <c r="I107" s="92"/>
      <c r="J107" s="123"/>
      <c r="K107" s="48"/>
      <c r="L107" s="130">
        <v>53</v>
      </c>
      <c r="M107" s="130"/>
      <c r="N107" s="47"/>
      <c r="O107" s="47"/>
      <c r="P107" s="326"/>
      <c r="Q107" s="328"/>
      <c r="R107" s="47"/>
      <c r="S107" s="46"/>
      <c r="T107" s="386"/>
    </row>
    <row r="108" spans="1:20" ht="12.75">
      <c r="A108" s="225">
        <v>101</v>
      </c>
      <c r="B108" s="280" t="s">
        <v>227</v>
      </c>
      <c r="C108" s="367">
        <v>90880</v>
      </c>
      <c r="D108" s="374" t="s">
        <v>2</v>
      </c>
      <c r="E108" s="375" t="s">
        <v>64</v>
      </c>
      <c r="F108" s="336">
        <f t="shared" si="4"/>
        <v>53</v>
      </c>
      <c r="G108" s="155"/>
      <c r="H108" s="47"/>
      <c r="I108" s="91"/>
      <c r="J108" s="91"/>
      <c r="K108" s="48"/>
      <c r="L108" s="130"/>
      <c r="M108" s="130"/>
      <c r="N108" s="48"/>
      <c r="O108" s="37">
        <v>53</v>
      </c>
      <c r="P108" s="326"/>
      <c r="Q108" s="328"/>
      <c r="R108" s="47"/>
      <c r="S108" s="46"/>
      <c r="T108" s="386"/>
    </row>
    <row r="109" spans="1:20" ht="12.75">
      <c r="A109" s="225">
        <v>102</v>
      </c>
      <c r="B109" s="408" t="s">
        <v>281</v>
      </c>
      <c r="C109" s="411">
        <v>165209</v>
      </c>
      <c r="D109" s="414" t="s">
        <v>287</v>
      </c>
      <c r="E109" s="416" t="s">
        <v>54</v>
      </c>
      <c r="F109" s="336">
        <f t="shared" si="4"/>
        <v>53</v>
      </c>
      <c r="G109" s="152"/>
      <c r="H109" s="48"/>
      <c r="I109" s="116"/>
      <c r="J109" s="116">
        <v>53</v>
      </c>
      <c r="K109" s="48"/>
      <c r="L109" s="130"/>
      <c r="M109" s="130"/>
      <c r="N109" s="48"/>
      <c r="O109" s="48"/>
      <c r="P109" s="326"/>
      <c r="Q109" s="328"/>
      <c r="R109" s="47"/>
      <c r="S109" s="46"/>
      <c r="T109" s="386"/>
    </row>
    <row r="110" spans="1:20" ht="12.75">
      <c r="A110" s="225">
        <v>103</v>
      </c>
      <c r="B110" s="405" t="s">
        <v>192</v>
      </c>
      <c r="C110" s="368">
        <v>53968</v>
      </c>
      <c r="D110" s="374" t="s">
        <v>6</v>
      </c>
      <c r="E110" s="375" t="s">
        <v>64</v>
      </c>
      <c r="F110" s="336">
        <f t="shared" si="4"/>
        <v>52</v>
      </c>
      <c r="G110" s="155"/>
      <c r="H110" s="48"/>
      <c r="I110" s="91"/>
      <c r="J110" s="123"/>
      <c r="K110" s="47"/>
      <c r="L110" s="132"/>
      <c r="M110" s="132"/>
      <c r="N110" s="37">
        <v>52</v>
      </c>
      <c r="O110" s="47"/>
      <c r="P110" s="326"/>
      <c r="Q110" s="328"/>
      <c r="R110" s="47"/>
      <c r="S110" s="46"/>
      <c r="T110" s="386"/>
    </row>
    <row r="111" spans="1:20" ht="12.75">
      <c r="A111" s="225">
        <v>104</v>
      </c>
      <c r="B111" s="280" t="s">
        <v>315</v>
      </c>
      <c r="C111" s="367">
        <v>93688</v>
      </c>
      <c r="D111" s="374" t="s">
        <v>1</v>
      </c>
      <c r="E111" s="375" t="s">
        <v>54</v>
      </c>
      <c r="F111" s="336">
        <f t="shared" si="4"/>
        <v>52</v>
      </c>
      <c r="G111" s="152"/>
      <c r="H111" s="48"/>
      <c r="I111" s="91"/>
      <c r="J111" s="123"/>
      <c r="K111" s="48"/>
      <c r="L111" s="130"/>
      <c r="M111" s="130"/>
      <c r="N111" s="48"/>
      <c r="O111" s="37"/>
      <c r="P111" s="326"/>
      <c r="Q111" s="328"/>
      <c r="R111" s="148">
        <v>52</v>
      </c>
      <c r="S111" s="46"/>
      <c r="T111" s="386"/>
    </row>
    <row r="112" spans="1:20" ht="12.75">
      <c r="A112" s="225">
        <v>105</v>
      </c>
      <c r="B112" s="280" t="s">
        <v>311</v>
      </c>
      <c r="C112" s="367">
        <v>69098</v>
      </c>
      <c r="D112" s="374" t="s">
        <v>1</v>
      </c>
      <c r="E112" s="375" t="s">
        <v>64</v>
      </c>
      <c r="F112" s="336">
        <f t="shared" si="4"/>
        <v>51</v>
      </c>
      <c r="G112" s="152"/>
      <c r="H112" s="48"/>
      <c r="I112" s="91"/>
      <c r="J112" s="123"/>
      <c r="K112" s="48"/>
      <c r="L112" s="130"/>
      <c r="M112" s="130"/>
      <c r="N112" s="48"/>
      <c r="O112" s="37"/>
      <c r="P112" s="326"/>
      <c r="Q112" s="328"/>
      <c r="R112" s="148">
        <v>51</v>
      </c>
      <c r="S112" s="46"/>
      <c r="T112" s="386"/>
    </row>
    <row r="113" spans="1:20" ht="12.75">
      <c r="A113" s="225">
        <v>106</v>
      </c>
      <c r="B113" s="483" t="s">
        <v>355</v>
      </c>
      <c r="C113" s="474">
        <v>140559</v>
      </c>
      <c r="D113" s="462" t="s">
        <v>8</v>
      </c>
      <c r="E113" s="495" t="s">
        <v>54</v>
      </c>
      <c r="F113" s="336">
        <f>G113+I113+K113+L113+O113+H113+J113+M113+N113+P113+Q113+R113+S113+T113</f>
        <v>47</v>
      </c>
      <c r="G113" s="152"/>
      <c r="H113" s="48"/>
      <c r="I113" s="91"/>
      <c r="J113" s="123"/>
      <c r="K113" s="48"/>
      <c r="L113" s="130"/>
      <c r="M113" s="130"/>
      <c r="N113" s="48"/>
      <c r="O113" s="37"/>
      <c r="P113" s="326"/>
      <c r="Q113" s="328"/>
      <c r="R113" s="47"/>
      <c r="S113" s="46"/>
      <c r="T113" s="386">
        <v>47</v>
      </c>
    </row>
    <row r="114" spans="1:20" ht="12.75">
      <c r="A114" s="225">
        <v>107</v>
      </c>
      <c r="B114" s="405" t="s">
        <v>190</v>
      </c>
      <c r="C114" s="368">
        <v>53969</v>
      </c>
      <c r="D114" s="374" t="s">
        <v>6</v>
      </c>
      <c r="E114" s="375" t="s">
        <v>64</v>
      </c>
      <c r="F114" s="336">
        <f>G114+I114+K114+L114+O114+H114+J114+M114+N114+P114+Q114+R114+S114</f>
        <v>47</v>
      </c>
      <c r="G114" s="155"/>
      <c r="H114" s="48"/>
      <c r="I114" s="91"/>
      <c r="J114" s="123"/>
      <c r="K114" s="47"/>
      <c r="L114" s="130"/>
      <c r="M114" s="130"/>
      <c r="N114" s="37">
        <v>47</v>
      </c>
      <c r="O114" s="47"/>
      <c r="P114" s="326"/>
      <c r="Q114" s="328"/>
      <c r="R114" s="47"/>
      <c r="S114" s="46"/>
      <c r="T114" s="386"/>
    </row>
    <row r="115" spans="1:20" ht="12.75">
      <c r="A115" s="225">
        <v>108</v>
      </c>
      <c r="B115" s="406" t="s">
        <v>296</v>
      </c>
      <c r="C115" s="335">
        <v>165787</v>
      </c>
      <c r="D115" s="372" t="s">
        <v>1</v>
      </c>
      <c r="E115" s="373" t="s">
        <v>54</v>
      </c>
      <c r="F115" s="336">
        <f>G115+I115+K115+L115+O115+H115+J115+M115+N115+P115+Q115+R115+S115</f>
        <v>47</v>
      </c>
      <c r="G115" s="153"/>
      <c r="H115" s="66"/>
      <c r="I115" s="116"/>
      <c r="J115" s="122"/>
      <c r="K115" s="48"/>
      <c r="L115" s="130"/>
      <c r="M115" s="130"/>
      <c r="N115" s="48"/>
      <c r="O115" s="47"/>
      <c r="P115" s="326"/>
      <c r="Q115" s="362">
        <v>0</v>
      </c>
      <c r="R115" s="47">
        <v>47</v>
      </c>
      <c r="S115" s="46"/>
      <c r="T115" s="386"/>
    </row>
    <row r="116" spans="1:20" ht="12.75">
      <c r="A116" s="225">
        <v>109</v>
      </c>
      <c r="B116" s="404" t="s">
        <v>142</v>
      </c>
      <c r="C116" s="369">
        <v>26771</v>
      </c>
      <c r="D116" s="376" t="s">
        <v>53</v>
      </c>
      <c r="E116" s="416" t="s">
        <v>64</v>
      </c>
      <c r="F116" s="336">
        <f>G116+I116+K116+L116+O116+H116+J116+M116+N116+P116+Q116+R116+S116-J116</f>
        <v>44</v>
      </c>
      <c r="G116" s="152"/>
      <c r="H116" s="48">
        <v>10</v>
      </c>
      <c r="I116" s="126">
        <v>34</v>
      </c>
      <c r="J116" s="126">
        <v>13</v>
      </c>
      <c r="K116" s="48"/>
      <c r="L116" s="130"/>
      <c r="M116" s="130"/>
      <c r="N116" s="48"/>
      <c r="O116" s="48"/>
      <c r="P116" s="326"/>
      <c r="Q116" s="328"/>
      <c r="R116" s="47"/>
      <c r="S116" s="46"/>
      <c r="T116" s="386"/>
    </row>
    <row r="117" spans="1:20" ht="12.75">
      <c r="A117" s="225">
        <v>110</v>
      </c>
      <c r="B117" s="280" t="s">
        <v>220</v>
      </c>
      <c r="C117" s="367">
        <v>85239</v>
      </c>
      <c r="D117" s="374" t="s">
        <v>2</v>
      </c>
      <c r="E117" s="375" t="s">
        <v>64</v>
      </c>
      <c r="F117" s="336">
        <f aca="true" t="shared" si="5" ref="F117:F123">G117+I117+K117+L117+O117+H117+J117+M117+N117+P117+Q117+R117+S117</f>
        <v>42</v>
      </c>
      <c r="G117" s="155"/>
      <c r="H117" s="47"/>
      <c r="I117" s="91"/>
      <c r="J117" s="123"/>
      <c r="K117" s="48"/>
      <c r="L117" s="130"/>
      <c r="M117" s="130"/>
      <c r="N117" s="48"/>
      <c r="O117" s="37">
        <v>42</v>
      </c>
      <c r="P117" s="326"/>
      <c r="Q117" s="328"/>
      <c r="R117" s="47"/>
      <c r="S117" s="46"/>
      <c r="T117" s="386"/>
    </row>
    <row r="118" spans="1:20" ht="12.75">
      <c r="A118" s="225">
        <v>111</v>
      </c>
      <c r="B118" s="407" t="s">
        <v>250</v>
      </c>
      <c r="C118" s="410">
        <v>10577</v>
      </c>
      <c r="D118" s="413" t="s">
        <v>3</v>
      </c>
      <c r="E118" s="375"/>
      <c r="F118" s="336">
        <f t="shared" si="5"/>
        <v>41</v>
      </c>
      <c r="G118" s="152"/>
      <c r="H118" s="176">
        <v>41</v>
      </c>
      <c r="I118" s="116"/>
      <c r="J118" s="122"/>
      <c r="K118" s="48"/>
      <c r="L118" s="130"/>
      <c r="M118" s="130"/>
      <c r="N118" s="48"/>
      <c r="O118" s="48"/>
      <c r="P118" s="326"/>
      <c r="Q118" s="328"/>
      <c r="R118" s="47"/>
      <c r="S118" s="46"/>
      <c r="T118" s="386"/>
    </row>
    <row r="119" spans="1:20" ht="12.75">
      <c r="A119" s="225">
        <v>112</v>
      </c>
      <c r="B119" s="403" t="s">
        <v>235</v>
      </c>
      <c r="C119" s="409">
        <v>163853</v>
      </c>
      <c r="D119" s="412" t="s">
        <v>262</v>
      </c>
      <c r="E119" s="375" t="s">
        <v>64</v>
      </c>
      <c r="F119" s="336">
        <f t="shared" si="5"/>
        <v>41</v>
      </c>
      <c r="G119" s="152"/>
      <c r="H119" s="48"/>
      <c r="I119" s="116"/>
      <c r="J119" s="122"/>
      <c r="K119" s="48"/>
      <c r="L119" s="130"/>
      <c r="M119" s="130"/>
      <c r="N119" s="48"/>
      <c r="O119" s="48"/>
      <c r="P119" s="361">
        <v>41</v>
      </c>
      <c r="Q119" s="328"/>
      <c r="R119" s="47"/>
      <c r="S119" s="46"/>
      <c r="T119" s="386"/>
    </row>
    <row r="120" spans="1:20" ht="12.75">
      <c r="A120" s="225">
        <v>113</v>
      </c>
      <c r="B120" s="280" t="s">
        <v>221</v>
      </c>
      <c r="C120" s="367">
        <v>113108</v>
      </c>
      <c r="D120" s="374" t="s">
        <v>9</v>
      </c>
      <c r="E120" s="375" t="s">
        <v>64</v>
      </c>
      <c r="F120" s="336">
        <f t="shared" si="5"/>
        <v>39</v>
      </c>
      <c r="G120" s="155"/>
      <c r="H120" s="47"/>
      <c r="I120" s="91"/>
      <c r="J120" s="123"/>
      <c r="K120" s="48"/>
      <c r="L120" s="130"/>
      <c r="M120" s="130"/>
      <c r="N120" s="48"/>
      <c r="O120" s="37">
        <v>16</v>
      </c>
      <c r="P120" s="326">
        <v>23</v>
      </c>
      <c r="Q120" s="328"/>
      <c r="R120" s="47"/>
      <c r="S120" s="46"/>
      <c r="T120" s="386"/>
    </row>
    <row r="121" spans="1:20" ht="12.75">
      <c r="A121" s="225">
        <v>114</v>
      </c>
      <c r="B121" s="405" t="s">
        <v>182</v>
      </c>
      <c r="C121" s="368">
        <v>132545</v>
      </c>
      <c r="D121" s="374" t="s">
        <v>6</v>
      </c>
      <c r="E121" s="375" t="s">
        <v>54</v>
      </c>
      <c r="F121" s="336">
        <f t="shared" si="5"/>
        <v>39</v>
      </c>
      <c r="G121" s="155"/>
      <c r="H121" s="48"/>
      <c r="I121" s="91"/>
      <c r="J121" s="123"/>
      <c r="K121" s="48"/>
      <c r="L121" s="130"/>
      <c r="M121" s="130"/>
      <c r="N121" s="37">
        <v>39</v>
      </c>
      <c r="O121" s="47"/>
      <c r="P121" s="326"/>
      <c r="Q121" s="328"/>
      <c r="R121" s="47"/>
      <c r="S121" s="46"/>
      <c r="T121" s="386"/>
    </row>
    <row r="122" spans="1:20" ht="12.75">
      <c r="A122" s="225">
        <v>115</v>
      </c>
      <c r="B122" s="405" t="s">
        <v>181</v>
      </c>
      <c r="C122" s="368">
        <v>54216</v>
      </c>
      <c r="D122" s="374" t="s">
        <v>6</v>
      </c>
      <c r="E122" s="375" t="s">
        <v>64</v>
      </c>
      <c r="F122" s="336">
        <f t="shared" si="5"/>
        <v>38</v>
      </c>
      <c r="G122" s="155"/>
      <c r="H122" s="48"/>
      <c r="I122" s="91"/>
      <c r="J122" s="123"/>
      <c r="K122" s="48"/>
      <c r="L122" s="130"/>
      <c r="M122" s="130"/>
      <c r="N122" s="37">
        <v>38</v>
      </c>
      <c r="O122" s="48"/>
      <c r="P122" s="326"/>
      <c r="Q122" s="328"/>
      <c r="R122" s="47"/>
      <c r="S122" s="46"/>
      <c r="T122" s="386"/>
    </row>
    <row r="123" spans="1:20" ht="12.75">
      <c r="A123" s="225">
        <v>116</v>
      </c>
      <c r="B123" s="405" t="s">
        <v>194</v>
      </c>
      <c r="C123" s="368">
        <v>54101</v>
      </c>
      <c r="D123" s="374" t="s">
        <v>6</v>
      </c>
      <c r="E123" s="375" t="s">
        <v>64</v>
      </c>
      <c r="F123" s="336">
        <f t="shared" si="5"/>
        <v>37</v>
      </c>
      <c r="G123" s="155"/>
      <c r="H123" s="48"/>
      <c r="I123" s="91"/>
      <c r="J123" s="123"/>
      <c r="K123" s="48"/>
      <c r="L123" s="130"/>
      <c r="M123" s="130"/>
      <c r="N123" s="37">
        <v>37</v>
      </c>
      <c r="O123" s="48"/>
      <c r="P123" s="326"/>
      <c r="Q123" s="328"/>
      <c r="R123" s="47"/>
      <c r="S123" s="46"/>
      <c r="T123" s="386"/>
    </row>
    <row r="124" spans="1:20" ht="12.75">
      <c r="A124" s="225">
        <v>117</v>
      </c>
      <c r="B124" s="483" t="s">
        <v>382</v>
      </c>
      <c r="C124" s="474">
        <v>205020</v>
      </c>
      <c r="D124" s="462" t="s">
        <v>368</v>
      </c>
      <c r="E124" s="495" t="s">
        <v>64</v>
      </c>
      <c r="F124" s="336">
        <f>G124+I124+K124+L124+O124+H124+J124+M124+N124+P124+Q124+R124+S124+T124</f>
        <v>37</v>
      </c>
      <c r="G124" s="152"/>
      <c r="H124" s="48"/>
      <c r="I124" s="91"/>
      <c r="J124" s="123"/>
      <c r="K124" s="48"/>
      <c r="L124" s="130"/>
      <c r="M124" s="130"/>
      <c r="N124" s="48"/>
      <c r="O124" s="37"/>
      <c r="P124" s="326"/>
      <c r="Q124" s="328"/>
      <c r="R124" s="47"/>
      <c r="S124" s="46"/>
      <c r="T124" s="386">
        <v>37</v>
      </c>
    </row>
    <row r="125" spans="1:20" ht="12.75">
      <c r="A125" s="225">
        <v>118</v>
      </c>
      <c r="B125" s="404" t="s">
        <v>146</v>
      </c>
      <c r="C125" s="369">
        <v>68194</v>
      </c>
      <c r="D125" s="376" t="s">
        <v>3</v>
      </c>
      <c r="E125" s="416" t="s">
        <v>64</v>
      </c>
      <c r="F125" s="336">
        <f>G125+I125+K125+L125+O125+H125+J125+M125+N125+P125+Q125+R125+S125</f>
        <v>36</v>
      </c>
      <c r="G125" s="155">
        <v>29</v>
      </c>
      <c r="H125" s="48"/>
      <c r="I125" s="123"/>
      <c r="J125" s="126">
        <v>7</v>
      </c>
      <c r="K125" s="48"/>
      <c r="L125" s="130"/>
      <c r="M125" s="130"/>
      <c r="N125" s="48"/>
      <c r="O125" s="48"/>
      <c r="P125" s="326"/>
      <c r="Q125" s="328"/>
      <c r="R125" s="47"/>
      <c r="S125" s="46"/>
      <c r="T125" s="386"/>
    </row>
    <row r="126" spans="1:20" ht="12.75">
      <c r="A126" s="225">
        <v>119</v>
      </c>
      <c r="B126" s="483" t="s">
        <v>377</v>
      </c>
      <c r="C126" s="474">
        <v>158414</v>
      </c>
      <c r="D126" s="462" t="s">
        <v>304</v>
      </c>
      <c r="E126" s="495" t="s">
        <v>64</v>
      </c>
      <c r="F126" s="336">
        <f>G126+I126+K126+L126+O126+H126+J126+M126+N126+P126+Q126+R126+S126+T126</f>
        <v>36</v>
      </c>
      <c r="G126" s="152"/>
      <c r="H126" s="48"/>
      <c r="I126" s="91"/>
      <c r="J126" s="123"/>
      <c r="K126" s="48"/>
      <c r="L126" s="130"/>
      <c r="M126" s="130"/>
      <c r="N126" s="48"/>
      <c r="O126" s="37"/>
      <c r="P126" s="326"/>
      <c r="Q126" s="328"/>
      <c r="R126" s="47"/>
      <c r="S126" s="46"/>
      <c r="T126" s="386">
        <v>36</v>
      </c>
    </row>
    <row r="127" spans="1:20" ht="12.75">
      <c r="A127" s="225">
        <v>120</v>
      </c>
      <c r="B127" s="454" t="s">
        <v>340</v>
      </c>
      <c r="C127" s="367">
        <v>140110</v>
      </c>
      <c r="D127" s="374" t="s">
        <v>41</v>
      </c>
      <c r="E127" s="375" t="s">
        <v>54</v>
      </c>
      <c r="F127" s="336">
        <f>G127+I127+K127+L127+O127+H127+J127+M127+N127+P127+Q127+R127+S127</f>
        <v>36</v>
      </c>
      <c r="G127" s="152"/>
      <c r="H127" s="48"/>
      <c r="I127" s="91"/>
      <c r="J127" s="123"/>
      <c r="K127" s="48"/>
      <c r="L127" s="130"/>
      <c r="M127" s="164">
        <v>36</v>
      </c>
      <c r="N127" s="48"/>
      <c r="O127" s="37"/>
      <c r="P127" s="326"/>
      <c r="Q127" s="328"/>
      <c r="R127" s="47"/>
      <c r="S127" s="46"/>
      <c r="T127" s="386"/>
    </row>
    <row r="128" spans="1:20" ht="12.75">
      <c r="A128" s="225">
        <v>121</v>
      </c>
      <c r="B128" s="300" t="s">
        <v>62</v>
      </c>
      <c r="C128" s="492">
        <v>82723</v>
      </c>
      <c r="D128" s="261" t="s">
        <v>50</v>
      </c>
      <c r="E128" s="188"/>
      <c r="F128" s="336">
        <f>G128+I128+K128+L128+O128+H128+J128+M128+N128+P128+Q128+R128+S128</f>
        <v>35</v>
      </c>
      <c r="G128" s="154"/>
      <c r="H128" s="48"/>
      <c r="I128" s="92"/>
      <c r="J128" s="124"/>
      <c r="K128" s="48"/>
      <c r="L128" s="130">
        <v>35</v>
      </c>
      <c r="M128" s="131"/>
      <c r="N128" s="82"/>
      <c r="O128" s="82"/>
      <c r="P128" s="326"/>
      <c r="Q128" s="328"/>
      <c r="R128" s="47"/>
      <c r="S128" s="46"/>
      <c r="T128" s="386"/>
    </row>
    <row r="129" spans="1:20" ht="12.75">
      <c r="A129" s="225">
        <v>122</v>
      </c>
      <c r="B129" s="464" t="s">
        <v>358</v>
      </c>
      <c r="C129" s="466">
        <v>24604</v>
      </c>
      <c r="D129" s="463" t="s">
        <v>78</v>
      </c>
      <c r="E129" s="494" t="s">
        <v>64</v>
      </c>
      <c r="F129" s="336">
        <f>G129+I129+K129+L129+O129+H129+J129+M129+N129+P129+Q129+R129+S129+T129</f>
        <v>34</v>
      </c>
      <c r="G129" s="152"/>
      <c r="H129" s="48"/>
      <c r="I129" s="91"/>
      <c r="J129" s="123"/>
      <c r="K129" s="48"/>
      <c r="L129" s="130"/>
      <c r="M129" s="130"/>
      <c r="N129" s="48"/>
      <c r="O129" s="37"/>
      <c r="P129" s="326"/>
      <c r="Q129" s="328"/>
      <c r="R129" s="47">
        <v>0</v>
      </c>
      <c r="S129" s="46"/>
      <c r="T129" s="386">
        <v>34</v>
      </c>
    </row>
    <row r="130" spans="1:20" ht="12.75">
      <c r="A130" s="225">
        <v>123</v>
      </c>
      <c r="B130" s="464" t="s">
        <v>379</v>
      </c>
      <c r="C130" s="466">
        <v>159138</v>
      </c>
      <c r="D130" s="463" t="s">
        <v>8</v>
      </c>
      <c r="E130" s="494" t="s">
        <v>54</v>
      </c>
      <c r="F130" s="336">
        <f>G130+I130+K130+L130+O130+H130+J130+M130+N130+P130+Q130+R130+S130+T130</f>
        <v>34</v>
      </c>
      <c r="G130" s="152"/>
      <c r="H130" s="48"/>
      <c r="I130" s="91"/>
      <c r="J130" s="123"/>
      <c r="K130" s="48"/>
      <c r="L130" s="130"/>
      <c r="M130" s="130"/>
      <c r="N130" s="48"/>
      <c r="O130" s="37"/>
      <c r="P130" s="326"/>
      <c r="Q130" s="328"/>
      <c r="R130" s="47"/>
      <c r="S130" s="46"/>
      <c r="T130" s="386">
        <v>34</v>
      </c>
    </row>
    <row r="131" spans="1:20" ht="12.75">
      <c r="A131" s="225">
        <v>124</v>
      </c>
      <c r="B131" s="307" t="s">
        <v>171</v>
      </c>
      <c r="C131" s="254">
        <v>62270</v>
      </c>
      <c r="D131" s="101" t="s">
        <v>1</v>
      </c>
      <c r="E131" s="102" t="s">
        <v>54</v>
      </c>
      <c r="F131" s="336">
        <f>G131+I131+K131+L131+O131+H131+J131+M131+N131+P131+Q131+R131+S131</f>
        <v>33</v>
      </c>
      <c r="G131" s="155"/>
      <c r="H131" s="47"/>
      <c r="I131" s="91"/>
      <c r="J131" s="91"/>
      <c r="K131" s="48"/>
      <c r="L131" s="130"/>
      <c r="M131" s="130"/>
      <c r="N131" s="37">
        <v>0</v>
      </c>
      <c r="O131" s="48"/>
      <c r="P131" s="326"/>
      <c r="Q131" s="328">
        <v>26</v>
      </c>
      <c r="R131" s="47">
        <v>7</v>
      </c>
      <c r="S131" s="46"/>
      <c r="T131" s="386"/>
    </row>
    <row r="132" spans="1:20" ht="12.75">
      <c r="A132" s="225">
        <v>125</v>
      </c>
      <c r="B132" s="332" t="s">
        <v>335</v>
      </c>
      <c r="C132" s="137">
        <v>131691</v>
      </c>
      <c r="D132" s="101" t="s">
        <v>41</v>
      </c>
      <c r="E132" s="102" t="s">
        <v>54</v>
      </c>
      <c r="F132" s="336">
        <f>G132+I132+K132+L132+O132+H132+J132+M132+N132+P132+Q132+R132+S132-M132</f>
        <v>33</v>
      </c>
      <c r="G132" s="152"/>
      <c r="H132" s="48"/>
      <c r="I132" s="91"/>
      <c r="J132" s="123"/>
      <c r="K132" s="48"/>
      <c r="L132" s="130">
        <v>33</v>
      </c>
      <c r="M132" s="164">
        <v>21</v>
      </c>
      <c r="N132" s="48"/>
      <c r="O132" s="37"/>
      <c r="P132" s="326"/>
      <c r="Q132" s="328"/>
      <c r="R132" s="47"/>
      <c r="S132" s="46"/>
      <c r="T132" s="386"/>
    </row>
    <row r="133" spans="1:20" ht="12.75">
      <c r="A133" s="225">
        <v>126</v>
      </c>
      <c r="B133" s="464" t="s">
        <v>359</v>
      </c>
      <c r="C133" s="466">
        <v>140558</v>
      </c>
      <c r="D133" s="463" t="s">
        <v>8</v>
      </c>
      <c r="E133" s="494" t="s">
        <v>54</v>
      </c>
      <c r="F133" s="336">
        <f>G133+I133+K133+L133+O133+H133+J133+M133+N133+P133+Q133+R133+S133+T133</f>
        <v>32</v>
      </c>
      <c r="G133" s="152"/>
      <c r="H133" s="48"/>
      <c r="I133" s="91"/>
      <c r="J133" s="123"/>
      <c r="K133" s="48"/>
      <c r="L133" s="130"/>
      <c r="M133" s="130"/>
      <c r="N133" s="48"/>
      <c r="O133" s="37"/>
      <c r="P133" s="326"/>
      <c r="Q133" s="328"/>
      <c r="R133" s="47"/>
      <c r="S133" s="46"/>
      <c r="T133" s="386">
        <v>32</v>
      </c>
    </row>
    <row r="134" spans="1:20" ht="12.75">
      <c r="A134" s="225">
        <v>127</v>
      </c>
      <c r="B134" s="213" t="s">
        <v>282</v>
      </c>
      <c r="C134" s="214">
        <v>112469</v>
      </c>
      <c r="D134" s="217" t="s">
        <v>3</v>
      </c>
      <c r="E134" s="190" t="s">
        <v>54</v>
      </c>
      <c r="F134" s="336">
        <f aca="true" t="shared" si="6" ref="F134:F141">G134+I134+K134+L134+O134+H134+J134+M134+N134+P134+Q134+R134+S134</f>
        <v>31</v>
      </c>
      <c r="G134" s="152"/>
      <c r="H134" s="48"/>
      <c r="I134" s="116"/>
      <c r="J134" s="116">
        <v>31</v>
      </c>
      <c r="K134" s="48"/>
      <c r="L134" s="130"/>
      <c r="M134" s="130"/>
      <c r="N134" s="48"/>
      <c r="O134" s="48"/>
      <c r="P134" s="326"/>
      <c r="Q134" s="328"/>
      <c r="R134" s="47"/>
      <c r="S134" s="46"/>
      <c r="T134" s="386"/>
    </row>
    <row r="135" spans="1:20" ht="12.75">
      <c r="A135" s="225">
        <v>128</v>
      </c>
      <c r="B135" s="272" t="s">
        <v>256</v>
      </c>
      <c r="C135" s="255">
        <v>118902</v>
      </c>
      <c r="D135" s="262" t="s">
        <v>78</v>
      </c>
      <c r="E135" s="102" t="s">
        <v>54</v>
      </c>
      <c r="F135" s="336">
        <f t="shared" si="6"/>
        <v>31</v>
      </c>
      <c r="G135" s="152"/>
      <c r="H135" s="48"/>
      <c r="I135" s="116"/>
      <c r="J135" s="122"/>
      <c r="K135" s="48"/>
      <c r="L135" s="130"/>
      <c r="M135" s="130"/>
      <c r="N135" s="48"/>
      <c r="O135" s="48"/>
      <c r="P135" s="361">
        <v>31</v>
      </c>
      <c r="Q135" s="328"/>
      <c r="R135" s="47"/>
      <c r="S135" s="46"/>
      <c r="T135" s="386"/>
    </row>
    <row r="136" spans="1:20" ht="12.75">
      <c r="A136" s="225">
        <v>129</v>
      </c>
      <c r="B136" s="303" t="s">
        <v>313</v>
      </c>
      <c r="C136" s="137">
        <v>121264</v>
      </c>
      <c r="D136" s="101" t="s">
        <v>6</v>
      </c>
      <c r="E136" s="102" t="s">
        <v>54</v>
      </c>
      <c r="F136" s="336">
        <f t="shared" si="6"/>
        <v>31</v>
      </c>
      <c r="G136" s="152"/>
      <c r="H136" s="48"/>
      <c r="I136" s="91"/>
      <c r="J136" s="123"/>
      <c r="K136" s="48"/>
      <c r="L136" s="130"/>
      <c r="M136" s="130"/>
      <c r="N136" s="48"/>
      <c r="O136" s="37"/>
      <c r="P136" s="326"/>
      <c r="Q136" s="328"/>
      <c r="R136" s="148">
        <v>31</v>
      </c>
      <c r="S136" s="46"/>
      <c r="T136" s="386"/>
    </row>
    <row r="137" spans="1:20" ht="12.75">
      <c r="A137" s="225">
        <v>130</v>
      </c>
      <c r="B137" s="307" t="s">
        <v>187</v>
      </c>
      <c r="C137" s="254">
        <v>94376</v>
      </c>
      <c r="D137" s="101" t="s">
        <v>6</v>
      </c>
      <c r="E137" s="102" t="s">
        <v>64</v>
      </c>
      <c r="F137" s="336">
        <f t="shared" si="6"/>
        <v>30</v>
      </c>
      <c r="G137" s="152"/>
      <c r="H137" s="48"/>
      <c r="I137" s="91"/>
      <c r="J137" s="123"/>
      <c r="K137" s="47"/>
      <c r="L137" s="133"/>
      <c r="M137" s="133"/>
      <c r="N137" s="37">
        <v>30</v>
      </c>
      <c r="O137" s="48"/>
      <c r="P137" s="326"/>
      <c r="Q137" s="328"/>
      <c r="R137" s="47"/>
      <c r="S137" s="46"/>
      <c r="T137" s="386"/>
    </row>
    <row r="138" spans="1:20" ht="12.75">
      <c r="A138" s="225">
        <v>131</v>
      </c>
      <c r="B138" s="213" t="s">
        <v>280</v>
      </c>
      <c r="C138" s="214">
        <v>139302</v>
      </c>
      <c r="D138" s="305" t="s">
        <v>3</v>
      </c>
      <c r="E138" s="190" t="s">
        <v>64</v>
      </c>
      <c r="F138" s="336">
        <f t="shared" si="6"/>
        <v>29</v>
      </c>
      <c r="G138" s="152"/>
      <c r="H138" s="48"/>
      <c r="I138" s="116"/>
      <c r="J138" s="116">
        <v>29</v>
      </c>
      <c r="K138" s="48"/>
      <c r="L138" s="130"/>
      <c r="M138" s="130"/>
      <c r="N138" s="48"/>
      <c r="O138" s="48"/>
      <c r="P138" s="326"/>
      <c r="Q138" s="328"/>
      <c r="R138" s="47"/>
      <c r="S138" s="46"/>
      <c r="T138" s="386"/>
    </row>
    <row r="139" spans="1:20" ht="12.75">
      <c r="A139" s="225">
        <v>132</v>
      </c>
      <c r="B139" s="149" t="s">
        <v>242</v>
      </c>
      <c r="C139" s="169">
        <v>10390</v>
      </c>
      <c r="D139" s="215" t="s">
        <v>3</v>
      </c>
      <c r="E139" s="102"/>
      <c r="F139" s="336">
        <f t="shared" si="6"/>
        <v>29</v>
      </c>
      <c r="G139" s="152"/>
      <c r="H139" s="176">
        <v>29</v>
      </c>
      <c r="I139" s="116"/>
      <c r="J139" s="122"/>
      <c r="K139" s="48"/>
      <c r="L139" s="130"/>
      <c r="M139" s="130"/>
      <c r="N139" s="48"/>
      <c r="O139" s="48"/>
      <c r="P139" s="326"/>
      <c r="Q139" s="328"/>
      <c r="R139" s="47"/>
      <c r="S139" s="46"/>
      <c r="T139" s="386"/>
    </row>
    <row r="140" spans="1:20" ht="12.75">
      <c r="A140" s="225">
        <v>133</v>
      </c>
      <c r="B140" s="272" t="s">
        <v>169</v>
      </c>
      <c r="C140" s="504">
        <v>70786</v>
      </c>
      <c r="D140" s="262" t="s">
        <v>78</v>
      </c>
      <c r="E140" s="102" t="s">
        <v>64</v>
      </c>
      <c r="F140" s="336">
        <f t="shared" si="6"/>
        <v>29</v>
      </c>
      <c r="G140" s="152"/>
      <c r="H140" s="48"/>
      <c r="I140" s="116"/>
      <c r="J140" s="122"/>
      <c r="K140" s="48"/>
      <c r="L140" s="130"/>
      <c r="M140" s="130"/>
      <c r="N140" s="48"/>
      <c r="O140" s="48"/>
      <c r="P140" s="361">
        <v>29</v>
      </c>
      <c r="Q140" s="328"/>
      <c r="R140" s="47"/>
      <c r="S140" s="46"/>
      <c r="T140" s="52"/>
    </row>
    <row r="141" spans="1:20" ht="12.75">
      <c r="A141" s="225">
        <v>134</v>
      </c>
      <c r="B141" s="457" t="s">
        <v>266</v>
      </c>
      <c r="C141" s="409">
        <v>24538</v>
      </c>
      <c r="D141" s="412" t="s">
        <v>78</v>
      </c>
      <c r="E141" s="375" t="s">
        <v>64</v>
      </c>
      <c r="F141" s="336">
        <f t="shared" si="6"/>
        <v>28</v>
      </c>
      <c r="G141" s="152"/>
      <c r="H141" s="48"/>
      <c r="I141" s="116"/>
      <c r="J141" s="122"/>
      <c r="K141" s="48"/>
      <c r="L141" s="130"/>
      <c r="M141" s="130"/>
      <c r="N141" s="48"/>
      <c r="O141" s="48"/>
      <c r="P141" s="361">
        <v>28</v>
      </c>
      <c r="Q141" s="328"/>
      <c r="R141" s="47"/>
      <c r="S141" s="46"/>
      <c r="T141" s="52"/>
    </row>
    <row r="142" spans="1:20" ht="12.75">
      <c r="A142" s="225">
        <v>135</v>
      </c>
      <c r="B142" s="471" t="s">
        <v>384</v>
      </c>
      <c r="C142" s="465">
        <v>120363</v>
      </c>
      <c r="D142" s="467" t="s">
        <v>385</v>
      </c>
      <c r="E142" s="494" t="s">
        <v>64</v>
      </c>
      <c r="F142" s="336">
        <f>G142+I142+K142+L142+O142+H142+J142+M142+N142+P142+Q142+R142+S142+T142</f>
        <v>27</v>
      </c>
      <c r="G142" s="152"/>
      <c r="H142" s="48"/>
      <c r="I142" s="91"/>
      <c r="J142" s="123"/>
      <c r="K142" s="48"/>
      <c r="L142" s="130"/>
      <c r="M142" s="130"/>
      <c r="N142" s="48"/>
      <c r="O142" s="37"/>
      <c r="P142" s="326"/>
      <c r="Q142" s="328">
        <v>14</v>
      </c>
      <c r="R142" s="47"/>
      <c r="S142" s="46"/>
      <c r="T142" s="52">
        <v>13</v>
      </c>
    </row>
    <row r="143" spans="1:20" ht="12.75">
      <c r="A143" s="225">
        <v>136</v>
      </c>
      <c r="B143" s="464" t="s">
        <v>396</v>
      </c>
      <c r="C143" s="466">
        <v>61263</v>
      </c>
      <c r="D143" s="467" t="s">
        <v>304</v>
      </c>
      <c r="E143" s="496" t="s">
        <v>64</v>
      </c>
      <c r="F143" s="336">
        <f>G143+I143+K143+L143+O143+H143+J143+M143+N143+P143+Q143+R143+S143+T143</f>
        <v>27</v>
      </c>
      <c r="G143" s="152"/>
      <c r="H143" s="48"/>
      <c r="I143" s="91"/>
      <c r="J143" s="123"/>
      <c r="K143" s="48"/>
      <c r="L143" s="130"/>
      <c r="M143" s="130"/>
      <c r="N143" s="48"/>
      <c r="O143" s="37"/>
      <c r="P143" s="326"/>
      <c r="Q143" s="328"/>
      <c r="R143" s="47"/>
      <c r="S143" s="46"/>
      <c r="T143" s="52">
        <v>27</v>
      </c>
    </row>
    <row r="144" spans="1:20" ht="12.75">
      <c r="A144" s="225">
        <v>137</v>
      </c>
      <c r="B144" s="213" t="s">
        <v>286</v>
      </c>
      <c r="C144" s="214">
        <v>164758</v>
      </c>
      <c r="D144" s="217" t="s">
        <v>3</v>
      </c>
      <c r="E144" s="304" t="s">
        <v>54</v>
      </c>
      <c r="F144" s="336">
        <f aca="true" t="shared" si="7" ref="F144:F155">G144+I144+K144+L144+O144+H144+J144+M144+N144+P144+Q144+R144+S144</f>
        <v>25</v>
      </c>
      <c r="G144" s="152"/>
      <c r="H144" s="48"/>
      <c r="I144" s="116"/>
      <c r="J144" s="116">
        <v>25</v>
      </c>
      <c r="K144" s="48"/>
      <c r="L144" s="130"/>
      <c r="M144" s="130"/>
      <c r="N144" s="48"/>
      <c r="O144" s="48"/>
      <c r="P144" s="326"/>
      <c r="Q144" s="328"/>
      <c r="R144" s="47"/>
      <c r="S144" s="46"/>
      <c r="T144" s="52"/>
    </row>
    <row r="145" spans="1:20" ht="12.75">
      <c r="A145" s="225">
        <v>138</v>
      </c>
      <c r="B145" s="332" t="s">
        <v>347</v>
      </c>
      <c r="C145" s="137">
        <v>133317</v>
      </c>
      <c r="D145" s="101" t="s">
        <v>51</v>
      </c>
      <c r="E145" s="102" t="s">
        <v>54</v>
      </c>
      <c r="F145" s="336">
        <f t="shared" si="7"/>
        <v>25</v>
      </c>
      <c r="G145" s="152"/>
      <c r="H145" s="48"/>
      <c r="I145" s="91"/>
      <c r="J145" s="123"/>
      <c r="K145" s="48"/>
      <c r="L145" s="130"/>
      <c r="M145" s="164">
        <v>25</v>
      </c>
      <c r="N145" s="48"/>
      <c r="O145" s="37"/>
      <c r="P145" s="326"/>
      <c r="Q145" s="328"/>
      <c r="R145" s="47"/>
      <c r="S145" s="46"/>
      <c r="T145" s="52"/>
    </row>
    <row r="146" spans="1:20" ht="12.75">
      <c r="A146" s="225">
        <v>139</v>
      </c>
      <c r="B146" s="303" t="s">
        <v>319</v>
      </c>
      <c r="C146" s="137">
        <v>16903</v>
      </c>
      <c r="D146" s="101" t="s">
        <v>1</v>
      </c>
      <c r="E146" s="102" t="s">
        <v>64</v>
      </c>
      <c r="F146" s="336">
        <f t="shared" si="7"/>
        <v>24</v>
      </c>
      <c r="G146" s="152"/>
      <c r="H146" s="48"/>
      <c r="I146" s="91"/>
      <c r="J146" s="123"/>
      <c r="K146" s="48"/>
      <c r="L146" s="130"/>
      <c r="M146" s="130"/>
      <c r="N146" s="48"/>
      <c r="O146" s="37"/>
      <c r="P146" s="326"/>
      <c r="Q146" s="328"/>
      <c r="R146" s="148">
        <v>24</v>
      </c>
      <c r="S146" s="46"/>
      <c r="T146" s="52"/>
    </row>
    <row r="147" spans="1:20" ht="12.75">
      <c r="A147" s="225">
        <v>140</v>
      </c>
      <c r="B147" s="332" t="s">
        <v>348</v>
      </c>
      <c r="C147" s="137">
        <v>108700</v>
      </c>
      <c r="D147" s="101" t="s">
        <v>51</v>
      </c>
      <c r="E147" s="102" t="s">
        <v>54</v>
      </c>
      <c r="F147" s="336">
        <f t="shared" si="7"/>
        <v>23</v>
      </c>
      <c r="G147" s="152"/>
      <c r="H147" s="48"/>
      <c r="I147" s="91"/>
      <c r="J147" s="123"/>
      <c r="K147" s="48"/>
      <c r="L147" s="130"/>
      <c r="M147" s="164">
        <v>23</v>
      </c>
      <c r="N147" s="48"/>
      <c r="O147" s="37"/>
      <c r="P147" s="326"/>
      <c r="Q147" s="328"/>
      <c r="R147" s="47"/>
      <c r="S147" s="46"/>
      <c r="T147" s="52"/>
    </row>
    <row r="148" spans="1:20" ht="12.75">
      <c r="A148" s="225">
        <v>141</v>
      </c>
      <c r="B148" s="272" t="s">
        <v>257</v>
      </c>
      <c r="C148" s="255">
        <v>127000</v>
      </c>
      <c r="D148" s="262" t="s">
        <v>78</v>
      </c>
      <c r="E148" s="102" t="s">
        <v>54</v>
      </c>
      <c r="F148" s="336">
        <f t="shared" si="7"/>
        <v>23</v>
      </c>
      <c r="G148" s="152"/>
      <c r="H148" s="48"/>
      <c r="I148" s="116"/>
      <c r="J148" s="122"/>
      <c r="K148" s="48"/>
      <c r="L148" s="130"/>
      <c r="M148" s="130"/>
      <c r="N148" s="48"/>
      <c r="O148" s="48"/>
      <c r="P148" s="361">
        <v>23</v>
      </c>
      <c r="Q148" s="328"/>
      <c r="R148" s="47"/>
      <c r="S148" s="46"/>
      <c r="T148" s="52"/>
    </row>
    <row r="149" spans="1:20" ht="12.75">
      <c r="A149" s="225">
        <v>142</v>
      </c>
      <c r="B149" s="303" t="s">
        <v>224</v>
      </c>
      <c r="C149" s="137">
        <v>110238</v>
      </c>
      <c r="D149" s="101" t="s">
        <v>2</v>
      </c>
      <c r="E149" s="102" t="s">
        <v>64</v>
      </c>
      <c r="F149" s="336">
        <f t="shared" si="7"/>
        <v>22</v>
      </c>
      <c r="G149" s="155"/>
      <c r="H149" s="47"/>
      <c r="I149" s="91"/>
      <c r="J149" s="123"/>
      <c r="K149" s="48"/>
      <c r="L149" s="130"/>
      <c r="M149" s="130"/>
      <c r="N149" s="48"/>
      <c r="O149" s="37">
        <v>22</v>
      </c>
      <c r="P149" s="326"/>
      <c r="Q149" s="328"/>
      <c r="R149" s="47"/>
      <c r="S149" s="46"/>
      <c r="T149" s="52"/>
    </row>
    <row r="150" spans="1:20" ht="12.75">
      <c r="A150" s="225">
        <v>143</v>
      </c>
      <c r="B150" s="302" t="s">
        <v>153</v>
      </c>
      <c r="C150" s="253">
        <v>121720</v>
      </c>
      <c r="D150" s="260" t="s">
        <v>41</v>
      </c>
      <c r="E150" s="188"/>
      <c r="F150" s="336">
        <f t="shared" si="7"/>
        <v>19</v>
      </c>
      <c r="G150" s="152"/>
      <c r="H150" s="48"/>
      <c r="I150" s="123"/>
      <c r="J150" s="123"/>
      <c r="K150" s="48"/>
      <c r="L150" s="130">
        <v>19</v>
      </c>
      <c r="M150" s="130"/>
      <c r="N150" s="48"/>
      <c r="O150" s="47"/>
      <c r="P150" s="326"/>
      <c r="Q150" s="328"/>
      <c r="R150" s="47"/>
      <c r="S150" s="46"/>
      <c r="T150" s="52"/>
    </row>
    <row r="151" spans="1:20" ht="12.75">
      <c r="A151" s="225">
        <v>144</v>
      </c>
      <c r="B151" s="332" t="s">
        <v>331</v>
      </c>
      <c r="C151" s="137">
        <v>92393</v>
      </c>
      <c r="D151" s="101" t="s">
        <v>41</v>
      </c>
      <c r="E151" s="102" t="s">
        <v>54</v>
      </c>
      <c r="F151" s="336">
        <f t="shared" si="7"/>
        <v>19</v>
      </c>
      <c r="G151" s="152"/>
      <c r="H151" s="48"/>
      <c r="I151" s="91"/>
      <c r="J151" s="123"/>
      <c r="K151" s="48"/>
      <c r="L151" s="130"/>
      <c r="M151" s="164">
        <v>19</v>
      </c>
      <c r="N151" s="48"/>
      <c r="O151" s="37"/>
      <c r="P151" s="326"/>
      <c r="Q151" s="328"/>
      <c r="R151" s="47"/>
      <c r="S151" s="46"/>
      <c r="T151" s="52"/>
    </row>
    <row r="152" spans="1:20" ht="12.75">
      <c r="A152" s="225">
        <v>145</v>
      </c>
      <c r="B152" s="307" t="s">
        <v>175</v>
      </c>
      <c r="C152" s="254">
        <v>164184</v>
      </c>
      <c r="D152" s="101" t="s">
        <v>6</v>
      </c>
      <c r="E152" s="102" t="s">
        <v>64</v>
      </c>
      <c r="F152" s="336">
        <f t="shared" si="7"/>
        <v>16</v>
      </c>
      <c r="G152" s="155"/>
      <c r="H152" s="47"/>
      <c r="I152" s="91"/>
      <c r="J152" s="91"/>
      <c r="K152" s="48"/>
      <c r="L152" s="130"/>
      <c r="M152" s="130"/>
      <c r="N152" s="37">
        <v>16</v>
      </c>
      <c r="O152" s="48"/>
      <c r="P152" s="326"/>
      <c r="Q152" s="328"/>
      <c r="R152" s="47"/>
      <c r="S152" s="46"/>
      <c r="T152" s="52"/>
    </row>
    <row r="153" spans="1:20" ht="12.75">
      <c r="A153" s="225">
        <v>146</v>
      </c>
      <c r="B153" s="332" t="s">
        <v>342</v>
      </c>
      <c r="C153" s="452">
        <v>163241</v>
      </c>
      <c r="D153" s="101" t="s">
        <v>41</v>
      </c>
      <c r="E153" s="102" t="s">
        <v>54</v>
      </c>
      <c r="F153" s="336">
        <f t="shared" si="7"/>
        <v>15</v>
      </c>
      <c r="G153" s="152"/>
      <c r="H153" s="48"/>
      <c r="I153" s="91"/>
      <c r="J153" s="123"/>
      <c r="K153" s="48"/>
      <c r="L153" s="130"/>
      <c r="M153" s="164">
        <v>15</v>
      </c>
      <c r="N153" s="48"/>
      <c r="O153" s="37"/>
      <c r="P153" s="326"/>
      <c r="Q153" s="328"/>
      <c r="R153" s="47"/>
      <c r="S153" s="46"/>
      <c r="T153" s="52"/>
    </row>
    <row r="154" spans="1:20" ht="12.75">
      <c r="A154" s="225">
        <v>147</v>
      </c>
      <c r="B154" s="149" t="s">
        <v>293</v>
      </c>
      <c r="C154" s="491">
        <v>162418</v>
      </c>
      <c r="D154" s="189" t="s">
        <v>3</v>
      </c>
      <c r="E154" s="190" t="s">
        <v>64</v>
      </c>
      <c r="F154" s="336">
        <f t="shared" si="7"/>
        <v>13</v>
      </c>
      <c r="G154" s="310">
        <v>13</v>
      </c>
      <c r="H154" s="66"/>
      <c r="I154" s="116"/>
      <c r="J154" s="122"/>
      <c r="K154" s="48"/>
      <c r="L154" s="130"/>
      <c r="M154" s="130"/>
      <c r="N154" s="48"/>
      <c r="O154" s="47"/>
      <c r="P154" s="326"/>
      <c r="Q154" s="328"/>
      <c r="R154" s="47"/>
      <c r="S154" s="46"/>
      <c r="T154" s="52"/>
    </row>
    <row r="155" spans="1:20" ht="12.75">
      <c r="A155" s="225">
        <v>148</v>
      </c>
      <c r="B155" s="303" t="s">
        <v>229</v>
      </c>
      <c r="C155" s="137">
        <v>163850</v>
      </c>
      <c r="D155" s="101" t="s">
        <v>2</v>
      </c>
      <c r="E155" s="102" t="s">
        <v>54</v>
      </c>
      <c r="F155" s="336">
        <f t="shared" si="7"/>
        <v>13</v>
      </c>
      <c r="G155" s="155"/>
      <c r="H155" s="47"/>
      <c r="I155" s="91"/>
      <c r="J155" s="123"/>
      <c r="K155" s="48"/>
      <c r="L155" s="130"/>
      <c r="M155" s="130"/>
      <c r="N155" s="48"/>
      <c r="O155" s="37">
        <v>13</v>
      </c>
      <c r="P155" s="326"/>
      <c r="Q155" s="328"/>
      <c r="R155" s="47"/>
      <c r="S155" s="46"/>
      <c r="T155" s="52"/>
    </row>
    <row r="156" spans="1:20" ht="12.75">
      <c r="A156" s="225">
        <v>149</v>
      </c>
      <c r="B156" s="464" t="s">
        <v>372</v>
      </c>
      <c r="C156" s="497">
        <v>140557</v>
      </c>
      <c r="D156" s="463" t="s">
        <v>8</v>
      </c>
      <c r="E156" s="494" t="s">
        <v>54</v>
      </c>
      <c r="F156" s="336">
        <f>G156+I156+K156+L156+O156+H156+J156+M156+N156+P156+Q156+R156+S156+T156</f>
        <v>12</v>
      </c>
      <c r="G156" s="152"/>
      <c r="H156" s="48"/>
      <c r="I156" s="91"/>
      <c r="J156" s="123"/>
      <c r="K156" s="48"/>
      <c r="L156" s="130"/>
      <c r="M156" s="130"/>
      <c r="N156" s="48"/>
      <c r="O156" s="37"/>
      <c r="P156" s="326"/>
      <c r="Q156" s="328"/>
      <c r="R156" s="47"/>
      <c r="S156" s="46"/>
      <c r="T156" s="52">
        <v>12</v>
      </c>
    </row>
    <row r="157" spans="1:20" ht="12.75">
      <c r="A157" s="225">
        <v>150</v>
      </c>
      <c r="B157" s="303" t="s">
        <v>317</v>
      </c>
      <c r="C157" s="137">
        <v>120532</v>
      </c>
      <c r="D157" s="101" t="s">
        <v>1</v>
      </c>
      <c r="E157" s="102" t="s">
        <v>54</v>
      </c>
      <c r="F157" s="336">
        <f aca="true" t="shared" si="8" ref="F157:F163">G157+I157+K157+L157+O157+H157+J157+M157+N157+P157+Q157+R157+S157</f>
        <v>9</v>
      </c>
      <c r="G157" s="152"/>
      <c r="H157" s="48"/>
      <c r="I157" s="91"/>
      <c r="J157" s="123"/>
      <c r="K157" s="48"/>
      <c r="L157" s="130"/>
      <c r="M157" s="130"/>
      <c r="N157" s="48"/>
      <c r="O157" s="37"/>
      <c r="P157" s="326"/>
      <c r="Q157" s="328"/>
      <c r="R157" s="148">
        <v>9</v>
      </c>
      <c r="S157" s="46"/>
      <c r="T157" s="52"/>
    </row>
    <row r="158" spans="1:20" ht="12.75">
      <c r="A158" s="225">
        <v>151</v>
      </c>
      <c r="B158" s="149" t="s">
        <v>292</v>
      </c>
      <c r="C158" s="309">
        <v>16306</v>
      </c>
      <c r="D158" s="189" t="s">
        <v>53</v>
      </c>
      <c r="E158" s="198" t="s">
        <v>64</v>
      </c>
      <c r="F158" s="336">
        <f t="shared" si="8"/>
        <v>8</v>
      </c>
      <c r="G158" s="310">
        <v>8</v>
      </c>
      <c r="H158" s="66"/>
      <c r="I158" s="116"/>
      <c r="J158" s="122"/>
      <c r="K158" s="48"/>
      <c r="L158" s="130"/>
      <c r="M158" s="130"/>
      <c r="N158" s="48"/>
      <c r="O158" s="47"/>
      <c r="P158" s="326"/>
      <c r="Q158" s="328"/>
      <c r="R158" s="47"/>
      <c r="S158" s="46"/>
      <c r="T158" s="52"/>
    </row>
    <row r="159" spans="1:20" ht="12.75">
      <c r="A159" s="225">
        <v>152</v>
      </c>
      <c r="B159" s="149" t="s">
        <v>291</v>
      </c>
      <c r="C159" s="309">
        <v>66984</v>
      </c>
      <c r="D159" s="189" t="s">
        <v>3</v>
      </c>
      <c r="E159" s="190" t="s">
        <v>64</v>
      </c>
      <c r="F159" s="336">
        <f t="shared" si="8"/>
        <v>7</v>
      </c>
      <c r="G159" s="310">
        <v>7</v>
      </c>
      <c r="H159" s="66"/>
      <c r="I159" s="116"/>
      <c r="J159" s="122"/>
      <c r="K159" s="48"/>
      <c r="L159" s="130"/>
      <c r="M159" s="130"/>
      <c r="N159" s="48"/>
      <c r="O159" s="47"/>
      <c r="P159" s="326"/>
      <c r="Q159" s="328"/>
      <c r="R159" s="47"/>
      <c r="S159" s="46"/>
      <c r="T159" s="52"/>
    </row>
    <row r="160" spans="1:20" ht="12.75">
      <c r="A160" s="225">
        <v>153</v>
      </c>
      <c r="B160" s="303" t="s">
        <v>320</v>
      </c>
      <c r="C160" s="137">
        <v>165830</v>
      </c>
      <c r="D160" s="101" t="s">
        <v>1</v>
      </c>
      <c r="E160" s="102" t="s">
        <v>54</v>
      </c>
      <c r="F160" s="336">
        <f t="shared" si="8"/>
        <v>6</v>
      </c>
      <c r="G160" s="152"/>
      <c r="H160" s="48"/>
      <c r="I160" s="91"/>
      <c r="J160" s="123"/>
      <c r="K160" s="48"/>
      <c r="L160" s="130"/>
      <c r="M160" s="130"/>
      <c r="N160" s="48"/>
      <c r="O160" s="37"/>
      <c r="P160" s="326"/>
      <c r="Q160" s="328"/>
      <c r="R160" s="148">
        <v>6</v>
      </c>
      <c r="S160" s="46"/>
      <c r="T160" s="52"/>
    </row>
    <row r="161" spans="1:20" ht="12.75">
      <c r="A161" s="225">
        <v>154</v>
      </c>
      <c r="B161" s="149" t="s">
        <v>294</v>
      </c>
      <c r="C161" s="309">
        <v>163017</v>
      </c>
      <c r="D161" s="189" t="s">
        <v>3</v>
      </c>
      <c r="E161" s="190" t="s">
        <v>64</v>
      </c>
      <c r="F161" s="336">
        <f t="shared" si="8"/>
        <v>0</v>
      </c>
      <c r="G161" s="310">
        <v>0</v>
      </c>
      <c r="H161" s="66"/>
      <c r="I161" s="116"/>
      <c r="J161" s="122"/>
      <c r="K161" s="48"/>
      <c r="L161" s="130"/>
      <c r="M161" s="130"/>
      <c r="N161" s="48"/>
      <c r="O161" s="47"/>
      <c r="P161" s="326"/>
      <c r="Q161" s="328"/>
      <c r="R161" s="47"/>
      <c r="S161" s="46"/>
      <c r="T161" s="52"/>
    </row>
    <row r="162" spans="1:20" ht="12.75">
      <c r="A162" s="225">
        <v>155</v>
      </c>
      <c r="B162" s="193" t="s">
        <v>145</v>
      </c>
      <c r="C162" s="456">
        <v>68239</v>
      </c>
      <c r="D162" s="192" t="s">
        <v>3</v>
      </c>
      <c r="E162" s="190" t="s">
        <v>64</v>
      </c>
      <c r="F162" s="336">
        <f t="shared" si="8"/>
        <v>0</v>
      </c>
      <c r="G162" s="155"/>
      <c r="H162" s="48"/>
      <c r="I162" s="126">
        <v>0</v>
      </c>
      <c r="J162" s="123"/>
      <c r="K162" s="48"/>
      <c r="L162" s="130"/>
      <c r="M162" s="130"/>
      <c r="N162" s="48"/>
      <c r="O162" s="48"/>
      <c r="P162" s="326"/>
      <c r="Q162" s="328"/>
      <c r="R162" s="47"/>
      <c r="S162" s="80"/>
      <c r="T162" s="52"/>
    </row>
    <row r="163" spans="1:20" ht="12.75">
      <c r="A163" s="225">
        <v>156</v>
      </c>
      <c r="B163" s="303" t="s">
        <v>210</v>
      </c>
      <c r="C163" s="137">
        <v>123834</v>
      </c>
      <c r="D163" s="101" t="s">
        <v>9</v>
      </c>
      <c r="E163" s="102" t="s">
        <v>64</v>
      </c>
      <c r="F163" s="336">
        <f t="shared" si="8"/>
        <v>0</v>
      </c>
      <c r="G163" s="152"/>
      <c r="H163" s="48"/>
      <c r="I163" s="91"/>
      <c r="J163" s="123"/>
      <c r="K163" s="48"/>
      <c r="L163" s="130"/>
      <c r="M163" s="130"/>
      <c r="N163" s="48"/>
      <c r="O163" s="37">
        <v>0</v>
      </c>
      <c r="P163" s="326"/>
      <c r="Q163" s="328"/>
      <c r="R163" s="47"/>
      <c r="S163" s="46"/>
      <c r="T163" s="52"/>
    </row>
    <row r="164" spans="1:20" ht="12.75">
      <c r="A164" s="225">
        <v>157</v>
      </c>
      <c r="B164" s="464" t="s">
        <v>371</v>
      </c>
      <c r="C164" s="465">
        <v>62130</v>
      </c>
      <c r="D164" s="463" t="s">
        <v>8</v>
      </c>
      <c r="E164" s="494" t="s">
        <v>64</v>
      </c>
      <c r="F164" s="336">
        <f>G164+I164+K164+L164+O164+H164+J164+M164+N164+P164+Q164+R164+S164+T164</f>
        <v>0</v>
      </c>
      <c r="G164" s="152"/>
      <c r="H164" s="48"/>
      <c r="I164" s="91"/>
      <c r="J164" s="123"/>
      <c r="K164" s="48"/>
      <c r="L164" s="130"/>
      <c r="M164" s="130"/>
      <c r="N164" s="48"/>
      <c r="O164" s="37"/>
      <c r="P164" s="326"/>
      <c r="Q164" s="328"/>
      <c r="R164" s="47"/>
      <c r="S164" s="46"/>
      <c r="T164" s="52">
        <v>0</v>
      </c>
    </row>
    <row r="165" spans="1:20" ht="12.75">
      <c r="A165" s="225">
        <v>158</v>
      </c>
      <c r="B165" s="307" t="s">
        <v>173</v>
      </c>
      <c r="C165" s="254">
        <v>120105</v>
      </c>
      <c r="D165" s="101" t="s">
        <v>6</v>
      </c>
      <c r="E165" s="102" t="s">
        <v>54</v>
      </c>
      <c r="F165" s="336">
        <f aca="true" t="shared" si="9" ref="F165:F170">G165+I165+K165+L165+O165+H165+J165+M165+N165+P165+Q165+R165+S165</f>
        <v>0</v>
      </c>
      <c r="G165" s="155"/>
      <c r="H165" s="47"/>
      <c r="I165" s="91"/>
      <c r="J165" s="91"/>
      <c r="K165" s="48"/>
      <c r="L165" s="130"/>
      <c r="M165" s="130"/>
      <c r="N165" s="37">
        <v>0</v>
      </c>
      <c r="O165" s="48"/>
      <c r="P165" s="326"/>
      <c r="Q165" s="328"/>
      <c r="R165" s="47"/>
      <c r="S165" s="80"/>
      <c r="T165" s="52"/>
    </row>
    <row r="166" spans="1:20" ht="12.75">
      <c r="A166" s="225">
        <v>159</v>
      </c>
      <c r="B166" s="303" t="s">
        <v>233</v>
      </c>
      <c r="C166" s="137">
        <v>163852</v>
      </c>
      <c r="D166" s="101" t="s">
        <v>2</v>
      </c>
      <c r="E166" s="102" t="s">
        <v>54</v>
      </c>
      <c r="F166" s="336">
        <f t="shared" si="9"/>
        <v>0</v>
      </c>
      <c r="G166" s="155"/>
      <c r="H166" s="47"/>
      <c r="I166" s="91"/>
      <c r="J166" s="123"/>
      <c r="K166" s="48"/>
      <c r="L166" s="130"/>
      <c r="M166" s="130"/>
      <c r="N166" s="48"/>
      <c r="O166" s="37">
        <v>0</v>
      </c>
      <c r="P166" s="326"/>
      <c r="Q166" s="328"/>
      <c r="R166" s="47"/>
      <c r="S166" s="46"/>
      <c r="T166" s="52"/>
    </row>
    <row r="167" spans="1:20" ht="12.75">
      <c r="A167" s="225">
        <v>160</v>
      </c>
      <c r="B167" s="303" t="s">
        <v>216</v>
      </c>
      <c r="C167" s="137">
        <v>125315</v>
      </c>
      <c r="D167" s="101" t="s">
        <v>2</v>
      </c>
      <c r="E167" s="102" t="s">
        <v>54</v>
      </c>
      <c r="F167" s="336">
        <f t="shared" si="9"/>
        <v>0</v>
      </c>
      <c r="G167" s="152"/>
      <c r="H167" s="48"/>
      <c r="I167" s="91"/>
      <c r="J167" s="123"/>
      <c r="K167" s="48"/>
      <c r="L167" s="130"/>
      <c r="M167" s="130"/>
      <c r="N167" s="48"/>
      <c r="O167" s="37">
        <v>0</v>
      </c>
      <c r="P167" s="326"/>
      <c r="Q167" s="328"/>
      <c r="R167" s="47"/>
      <c r="S167" s="46"/>
      <c r="T167" s="52"/>
    </row>
    <row r="168" spans="1:20" ht="12.75">
      <c r="A168" s="225">
        <v>161</v>
      </c>
      <c r="B168" s="303" t="s">
        <v>223</v>
      </c>
      <c r="C168" s="137">
        <v>85235</v>
      </c>
      <c r="D168" s="101" t="s">
        <v>2</v>
      </c>
      <c r="E168" s="102" t="s">
        <v>64</v>
      </c>
      <c r="F168" s="336">
        <f t="shared" si="9"/>
        <v>0</v>
      </c>
      <c r="G168" s="152"/>
      <c r="H168" s="48"/>
      <c r="I168" s="91"/>
      <c r="J168" s="123"/>
      <c r="K168" s="48"/>
      <c r="L168" s="130"/>
      <c r="M168" s="130"/>
      <c r="N168" s="48"/>
      <c r="O168" s="37">
        <v>0</v>
      </c>
      <c r="P168" s="326"/>
      <c r="Q168" s="328"/>
      <c r="R168" s="47"/>
      <c r="S168" s="46"/>
      <c r="T168" s="52"/>
    </row>
    <row r="169" spans="1:20" ht="12.75">
      <c r="A169" s="225">
        <v>162</v>
      </c>
      <c r="B169" s="303" t="s">
        <v>214</v>
      </c>
      <c r="C169" s="137">
        <v>81515</v>
      </c>
      <c r="D169" s="101" t="s">
        <v>2</v>
      </c>
      <c r="E169" s="102" t="s">
        <v>64</v>
      </c>
      <c r="F169" s="336">
        <f t="shared" si="9"/>
        <v>0</v>
      </c>
      <c r="G169" s="152"/>
      <c r="H169" s="48"/>
      <c r="I169" s="91"/>
      <c r="J169" s="123"/>
      <c r="K169" s="48"/>
      <c r="L169" s="130"/>
      <c r="M169" s="130"/>
      <c r="N169" s="48"/>
      <c r="O169" s="37">
        <v>0</v>
      </c>
      <c r="P169" s="326"/>
      <c r="Q169" s="328"/>
      <c r="R169" s="47"/>
      <c r="S169" s="46"/>
      <c r="T169" s="52"/>
    </row>
    <row r="170" spans="1:20" ht="12.75">
      <c r="A170" s="225">
        <v>163</v>
      </c>
      <c r="B170" s="303" t="s">
        <v>212</v>
      </c>
      <c r="C170" s="137">
        <v>81513</v>
      </c>
      <c r="D170" s="101" t="s">
        <v>2</v>
      </c>
      <c r="E170" s="102" t="s">
        <v>64</v>
      </c>
      <c r="F170" s="336">
        <f t="shared" si="9"/>
        <v>0</v>
      </c>
      <c r="G170" s="152"/>
      <c r="H170" s="48"/>
      <c r="I170" s="91"/>
      <c r="J170" s="123"/>
      <c r="K170" s="48"/>
      <c r="L170" s="130"/>
      <c r="M170" s="130"/>
      <c r="N170" s="48"/>
      <c r="O170" s="37">
        <v>0</v>
      </c>
      <c r="P170" s="326"/>
      <c r="Q170" s="328"/>
      <c r="R170" s="47"/>
      <c r="S170" s="46"/>
      <c r="T170" s="52"/>
    </row>
    <row r="171" spans="1:20" ht="12.75">
      <c r="A171" s="225">
        <v>164</v>
      </c>
      <c r="B171" s="303" t="s">
        <v>206</v>
      </c>
      <c r="C171" s="137">
        <v>17909</v>
      </c>
      <c r="D171" s="101" t="s">
        <v>207</v>
      </c>
      <c r="E171" s="102" t="s">
        <v>64</v>
      </c>
      <c r="F171" s="336">
        <f>G171+I171+K171+L171+O171+H171+J171+M171+N171+P171+Q171+R171+S171+T171</f>
        <v>0</v>
      </c>
      <c r="G171" s="152"/>
      <c r="H171" s="48"/>
      <c r="I171" s="91"/>
      <c r="J171" s="123"/>
      <c r="K171" s="48"/>
      <c r="L171" s="130"/>
      <c r="M171" s="130"/>
      <c r="N171" s="48"/>
      <c r="O171" s="37">
        <v>0</v>
      </c>
      <c r="P171" s="326"/>
      <c r="Q171" s="328"/>
      <c r="R171" s="47"/>
      <c r="S171" s="46"/>
      <c r="T171" s="52"/>
    </row>
    <row r="172" spans="1:20" ht="12.75">
      <c r="A172" s="225">
        <v>165</v>
      </c>
      <c r="B172" s="472" t="s">
        <v>383</v>
      </c>
      <c r="C172" s="476">
        <v>61274</v>
      </c>
      <c r="D172" s="467" t="s">
        <v>304</v>
      </c>
      <c r="E172" s="496" t="s">
        <v>64</v>
      </c>
      <c r="F172" s="336">
        <f>G172+I172+K172+L172+O172+H172+J172+M172+N172+P172+Q172+R172+S172+T172</f>
        <v>0</v>
      </c>
      <c r="G172" s="152"/>
      <c r="H172" s="48"/>
      <c r="I172" s="91"/>
      <c r="J172" s="123"/>
      <c r="K172" s="48"/>
      <c r="L172" s="130"/>
      <c r="M172" s="130"/>
      <c r="N172" s="48"/>
      <c r="O172" s="37"/>
      <c r="P172" s="326"/>
      <c r="Q172" s="328"/>
      <c r="R172" s="47"/>
      <c r="S172" s="46"/>
      <c r="T172" s="52">
        <v>0</v>
      </c>
    </row>
    <row r="173" spans="1:20" ht="12.75">
      <c r="A173" s="225"/>
      <c r="B173" s="223"/>
      <c r="C173" s="104"/>
      <c r="D173" s="182"/>
      <c r="E173" s="102"/>
      <c r="F173" s="336">
        <f>G173+I173+K173+L173+O173+H173+J173+M173+N173+P173+Q173+R173+S173+T173</f>
        <v>0</v>
      </c>
      <c r="G173" s="153"/>
      <c r="H173" s="66"/>
      <c r="I173" s="122"/>
      <c r="J173" s="122"/>
      <c r="K173" s="48"/>
      <c r="L173" s="130"/>
      <c r="M173" s="130"/>
      <c r="N173" s="48"/>
      <c r="O173" s="47"/>
      <c r="P173" s="326"/>
      <c r="Q173" s="328"/>
      <c r="R173" s="47"/>
      <c r="S173" s="46"/>
      <c r="T173" s="386"/>
    </row>
    <row r="174" spans="1:20" ht="13.5" thickBot="1">
      <c r="A174" s="226"/>
      <c r="B174" s="224"/>
      <c r="C174" s="138"/>
      <c r="D174" s="103"/>
      <c r="E174" s="179"/>
      <c r="F174" s="337">
        <f>G174+I174+K174+L174+O174+H174+J174+M174+N174+P174+Q174+R174+S174</f>
        <v>0</v>
      </c>
      <c r="G174" s="157"/>
      <c r="H174" s="88"/>
      <c r="I174" s="129"/>
      <c r="J174" s="129"/>
      <c r="K174" s="86"/>
      <c r="L174" s="134"/>
      <c r="M174" s="134"/>
      <c r="N174" s="86"/>
      <c r="O174" s="86"/>
      <c r="P174" s="331"/>
      <c r="Q174" s="339"/>
      <c r="R174" s="100"/>
      <c r="S174" s="89"/>
      <c r="T174" s="121"/>
    </row>
    <row r="175" spans="1:19" ht="12.75">
      <c r="A175" s="34"/>
      <c r="B175" s="33"/>
      <c r="C175" s="34"/>
      <c r="F175" s="34"/>
      <c r="H175" s="38"/>
      <c r="I175" s="41"/>
      <c r="J175" s="41"/>
      <c r="K175" s="38"/>
      <c r="L175" s="36"/>
      <c r="P175" s="36"/>
      <c r="S175" s="35"/>
    </row>
    <row r="176" spans="1:19" ht="12.75">
      <c r="A176" s="34"/>
      <c r="B176" s="33"/>
      <c r="C176" s="34"/>
      <c r="F176" s="34"/>
      <c r="H176" s="38"/>
      <c r="I176" s="41"/>
      <c r="J176" s="41"/>
      <c r="K176" s="38"/>
      <c r="L176" s="36"/>
      <c r="P176" s="36"/>
      <c r="S176" s="35"/>
    </row>
    <row r="177" spans="1:19" ht="12.75">
      <c r="A177" s="33"/>
      <c r="B177" s="75"/>
      <c r="C177" s="76"/>
      <c r="D177" s="76"/>
      <c r="E177" s="76"/>
      <c r="F177" s="38"/>
      <c r="G177" s="41"/>
      <c r="J177" s="21"/>
      <c r="K177" s="35"/>
      <c r="L177" s="5"/>
      <c r="M177" s="28" t="s">
        <v>55</v>
      </c>
      <c r="N177" s="78"/>
      <c r="O177" s="14"/>
      <c r="P177" s="5"/>
      <c r="Q177" s="5"/>
      <c r="R177" s="5"/>
      <c r="S177" s="35"/>
    </row>
    <row r="178" spans="1:19" ht="12.75">
      <c r="A178" s="33"/>
      <c r="B178" s="4"/>
      <c r="C178" s="76"/>
      <c r="D178" s="76"/>
      <c r="E178" s="76"/>
      <c r="F178" s="38"/>
      <c r="G178" s="41"/>
      <c r="J178" s="21"/>
      <c r="K178" s="35"/>
      <c r="L178" s="5"/>
      <c r="M178" s="28" t="s">
        <v>56</v>
      </c>
      <c r="N178" s="78"/>
      <c r="O178" s="14"/>
      <c r="P178" s="5"/>
      <c r="Q178" s="5"/>
      <c r="R178" s="5"/>
      <c r="S178" s="35"/>
    </row>
    <row r="179" spans="1:19" ht="12.75">
      <c r="A179" s="33"/>
      <c r="B179" s="4"/>
      <c r="C179" s="76"/>
      <c r="D179" s="76"/>
      <c r="E179" s="76"/>
      <c r="F179" s="38"/>
      <c r="G179" s="41"/>
      <c r="J179" s="21"/>
      <c r="K179" s="35"/>
      <c r="L179" s="36"/>
      <c r="N179" s="5"/>
      <c r="O179" s="14"/>
      <c r="P179" s="5"/>
      <c r="Q179" s="5"/>
      <c r="R179" s="5"/>
      <c r="S179" s="35"/>
    </row>
    <row r="180" spans="1:19" ht="12.75">
      <c r="A180" s="33"/>
      <c r="B180" s="4"/>
      <c r="C180" s="76"/>
      <c r="D180" s="76"/>
      <c r="E180" s="76"/>
      <c r="F180" s="38"/>
      <c r="G180" s="41"/>
      <c r="J180" s="21"/>
      <c r="K180" s="35"/>
      <c r="L180" s="36"/>
      <c r="N180" s="5"/>
      <c r="O180" s="14"/>
      <c r="P180" s="5"/>
      <c r="Q180" s="5"/>
      <c r="R180" s="5"/>
      <c r="S180" s="35"/>
    </row>
    <row r="181" spans="1:19" ht="12.75">
      <c r="A181" s="33"/>
      <c r="B181" s="4"/>
      <c r="C181" s="76"/>
      <c r="D181" s="76"/>
      <c r="E181" s="76"/>
      <c r="F181" s="38"/>
      <c r="G181" s="41"/>
      <c r="J181" s="21"/>
      <c r="K181" s="35"/>
      <c r="L181" s="36"/>
      <c r="N181" s="5"/>
      <c r="O181" s="14"/>
      <c r="P181" s="5"/>
      <c r="Q181" s="5"/>
      <c r="R181" s="5"/>
      <c r="S181" s="35"/>
    </row>
    <row r="182" spans="1:19" ht="12.75">
      <c r="A182" s="33"/>
      <c r="B182" s="4"/>
      <c r="C182" s="76"/>
      <c r="D182" s="76"/>
      <c r="E182" s="76"/>
      <c r="F182" s="38"/>
      <c r="G182" s="41"/>
      <c r="J182" s="21"/>
      <c r="K182" s="35"/>
      <c r="L182" s="36"/>
      <c r="N182" s="5"/>
      <c r="O182" s="14"/>
      <c r="P182" s="5"/>
      <c r="Q182" s="5"/>
      <c r="R182" s="5"/>
      <c r="S182" s="35"/>
    </row>
    <row r="183" spans="1:23" ht="12.75">
      <c r="A183" s="33"/>
      <c r="B183" s="33"/>
      <c r="C183" s="34"/>
      <c r="D183" s="34"/>
      <c r="E183" s="33"/>
      <c r="F183" s="41"/>
      <c r="G183" s="41"/>
      <c r="H183" s="77"/>
      <c r="I183" s="77"/>
      <c r="J183" s="35"/>
      <c r="K183" s="36"/>
      <c r="L183" s="5"/>
      <c r="M183" s="5"/>
      <c r="O183" s="14"/>
      <c r="P183" s="14"/>
      <c r="Q183" s="14"/>
      <c r="S183" s="36"/>
      <c r="T183" s="36"/>
      <c r="U183" s="36"/>
      <c r="V183" s="20"/>
      <c r="W183" s="20"/>
    </row>
    <row r="184" spans="6:19" ht="12.75">
      <c r="F184" s="83"/>
      <c r="K184" s="36"/>
      <c r="L184" s="36"/>
      <c r="S184" s="36"/>
    </row>
    <row r="185" spans="6:19" ht="12.75">
      <c r="F185" s="83"/>
      <c r="K185" s="36"/>
      <c r="L185" s="36"/>
      <c r="S185" s="36"/>
    </row>
    <row r="186" spans="6:19" ht="12.75">
      <c r="F186" s="83"/>
      <c r="K186" s="36"/>
      <c r="L186" s="36"/>
      <c r="S186" s="36"/>
    </row>
    <row r="187" spans="6:19" ht="12.75">
      <c r="F187" s="83"/>
      <c r="K187" s="36"/>
      <c r="L187" s="36"/>
      <c r="S187" s="36"/>
    </row>
    <row r="188" spans="6:19" ht="12.75">
      <c r="F188" s="83"/>
      <c r="K188" s="36"/>
      <c r="L188" s="36"/>
      <c r="S188" s="36"/>
    </row>
    <row r="189" spans="6:19" ht="12.75">
      <c r="F189" s="83"/>
      <c r="K189" s="36"/>
      <c r="L189" s="36"/>
      <c r="S189" s="36"/>
    </row>
    <row r="190" spans="6:19" ht="12.75">
      <c r="F190" s="83"/>
      <c r="K190" s="36"/>
      <c r="L190" s="36"/>
      <c r="S190" s="36"/>
    </row>
    <row r="191" spans="6:19" ht="12.75">
      <c r="F191" s="83"/>
      <c r="K191" s="36"/>
      <c r="L191" s="36"/>
      <c r="S191" s="36"/>
    </row>
    <row r="192" spans="6:19" ht="12.75">
      <c r="F192" s="83"/>
      <c r="K192" s="36"/>
      <c r="L192" s="36"/>
      <c r="S192" s="36"/>
    </row>
    <row r="193" spans="6:19" ht="12.75">
      <c r="F193" s="83"/>
      <c r="K193" s="36"/>
      <c r="L193" s="36"/>
      <c r="S193" s="36"/>
    </row>
    <row r="194" spans="6:19" ht="12.75">
      <c r="F194" s="83"/>
      <c r="K194" s="36"/>
      <c r="L194" s="36"/>
      <c r="S194" s="36"/>
    </row>
    <row r="195" spans="6:19" ht="12.75">
      <c r="F195" s="83"/>
      <c r="K195" s="36"/>
      <c r="L195" s="36"/>
      <c r="S195" s="36"/>
    </row>
    <row r="196" spans="6:19" ht="12.75">
      <c r="F196" s="83"/>
      <c r="K196" s="36"/>
      <c r="L196" s="36"/>
      <c r="S196" s="36"/>
    </row>
    <row r="197" spans="6:19" ht="12.75">
      <c r="F197" s="83"/>
      <c r="K197" s="36"/>
      <c r="L197" s="36"/>
      <c r="S197" s="36"/>
    </row>
    <row r="198" spans="6:19" ht="12.75">
      <c r="F198" s="70"/>
      <c r="K198" s="36"/>
      <c r="L198" s="36"/>
      <c r="S198" s="36"/>
    </row>
    <row r="199" spans="11:19" ht="12.75">
      <c r="K199" s="36"/>
      <c r="L199" s="36"/>
      <c r="S199" s="36"/>
    </row>
    <row r="200" spans="11:19" ht="12.75">
      <c r="K200" s="36"/>
      <c r="L200" s="36"/>
      <c r="S200" s="36"/>
    </row>
    <row r="201" spans="11:19" ht="12.75">
      <c r="K201" s="36"/>
      <c r="L201" s="36"/>
      <c r="S201" s="36"/>
    </row>
    <row r="202" spans="11:19" ht="12.75">
      <c r="K202" s="36"/>
      <c r="L202" s="36"/>
      <c r="S202" s="36"/>
    </row>
    <row r="203" spans="11:19" ht="12.75">
      <c r="K203" s="36"/>
      <c r="L203" s="36"/>
      <c r="S203" s="36"/>
    </row>
    <row r="204" spans="11:19" ht="12.75">
      <c r="K204" s="36"/>
      <c r="L204" s="36"/>
      <c r="S204" s="36"/>
    </row>
    <row r="205" spans="11:19" ht="12.75">
      <c r="K205" s="36"/>
      <c r="L205" s="36"/>
      <c r="S205" s="36"/>
    </row>
    <row r="206" spans="11:19" ht="12.75">
      <c r="K206" s="36"/>
      <c r="L206" s="36"/>
      <c r="S206" s="36"/>
    </row>
    <row r="207" spans="11:19" ht="12.75">
      <c r="K207" s="36"/>
      <c r="L207" s="36"/>
      <c r="S207" s="36"/>
    </row>
    <row r="208" spans="11:19" ht="12.75">
      <c r="K208" s="36"/>
      <c r="L208" s="36"/>
      <c r="S208" s="36"/>
    </row>
    <row r="209" spans="11:19" ht="12.75">
      <c r="K209" s="36"/>
      <c r="L209" s="36"/>
      <c r="S209" s="36"/>
    </row>
    <row r="210" spans="11:19" ht="12.75">
      <c r="K210" s="36"/>
      <c r="L210" s="36"/>
      <c r="S210" s="36"/>
    </row>
    <row r="211" spans="11:19" ht="12.75">
      <c r="K211" s="36"/>
      <c r="L211" s="36"/>
      <c r="S211" s="36"/>
    </row>
    <row r="212" spans="11:19" ht="12.75">
      <c r="K212" s="36"/>
      <c r="L212" s="36"/>
      <c r="S212" s="36"/>
    </row>
    <row r="213" spans="11:19" ht="12.75">
      <c r="K213" s="36"/>
      <c r="L213" s="36"/>
      <c r="S213" s="36"/>
    </row>
    <row r="214" spans="11:19" ht="12.75">
      <c r="K214" s="36"/>
      <c r="L214" s="36"/>
      <c r="S214" s="36"/>
    </row>
    <row r="215" spans="11:19" ht="12.75">
      <c r="K215" s="36"/>
      <c r="L215" s="36"/>
      <c r="S215" s="36"/>
    </row>
    <row r="216" spans="11:19" ht="12.75">
      <c r="K216" s="36"/>
      <c r="L216" s="36"/>
      <c r="S216" s="36"/>
    </row>
    <row r="217" spans="11:19" ht="12.75">
      <c r="K217" s="36"/>
      <c r="L217" s="36"/>
      <c r="S217" s="36"/>
    </row>
    <row r="218" spans="11:19" ht="12.75">
      <c r="K218" s="36"/>
      <c r="L218" s="36"/>
      <c r="S218" s="36"/>
    </row>
    <row r="219" spans="11:19" ht="12.75">
      <c r="K219" s="36"/>
      <c r="L219" s="36"/>
      <c r="S219" s="36"/>
    </row>
    <row r="220" spans="11:19" ht="12.75">
      <c r="K220" s="36"/>
      <c r="L220" s="36"/>
      <c r="S220" s="36"/>
    </row>
    <row r="221" spans="11:19" ht="12.75">
      <c r="K221" s="36"/>
      <c r="L221" s="36"/>
      <c r="S221" s="36"/>
    </row>
    <row r="222" spans="11:19" ht="12.75">
      <c r="K222" s="36"/>
      <c r="L222" s="36"/>
      <c r="S222" s="36"/>
    </row>
    <row r="223" spans="11:19" ht="12.75">
      <c r="K223" s="36"/>
      <c r="L223" s="36"/>
      <c r="S223" s="36"/>
    </row>
    <row r="224" spans="11:19" ht="12.75">
      <c r="K224" s="36"/>
      <c r="L224" s="36"/>
      <c r="S224" s="36"/>
    </row>
    <row r="225" spans="11:19" ht="12.75">
      <c r="K225" s="36"/>
      <c r="L225" s="36"/>
      <c r="S225" s="36"/>
    </row>
    <row r="226" spans="11:19" ht="12.75">
      <c r="K226" s="36"/>
      <c r="L226" s="36"/>
      <c r="S226" s="36"/>
    </row>
    <row r="227" spans="11:19" ht="12.75">
      <c r="K227" s="36"/>
      <c r="L227" s="36"/>
      <c r="S227" s="36"/>
    </row>
    <row r="228" spans="11:19" ht="12.75">
      <c r="K228" s="36"/>
      <c r="L228" s="36"/>
      <c r="S228" s="36"/>
    </row>
    <row r="229" spans="11:19" ht="12.75">
      <c r="K229" s="36"/>
      <c r="L229" s="36"/>
      <c r="S229" s="36"/>
    </row>
    <row r="230" spans="11:19" ht="12.75">
      <c r="K230" s="36"/>
      <c r="L230" s="36"/>
      <c r="S230" s="36"/>
    </row>
    <row r="231" spans="11:19" ht="12.75">
      <c r="K231" s="36"/>
      <c r="L231" s="36"/>
      <c r="S231" s="36"/>
    </row>
    <row r="232" spans="11:19" ht="12.75">
      <c r="K232" s="36"/>
      <c r="L232" s="36"/>
      <c r="S232" s="36"/>
    </row>
    <row r="233" spans="11:19" ht="12.75">
      <c r="K233" s="36"/>
      <c r="L233" s="36"/>
      <c r="S233" s="36"/>
    </row>
    <row r="234" spans="11:12" ht="12.75">
      <c r="K234" s="36"/>
      <c r="L234" s="36"/>
    </row>
  </sheetData>
  <sheetProtection/>
  <mergeCells count="3">
    <mergeCell ref="D6:F6"/>
    <mergeCell ref="A2:T2"/>
    <mergeCell ref="A3:T3"/>
  </mergeCells>
  <conditionalFormatting sqref="B23:C35">
    <cfRule type="cellIs" priority="4" dxfId="1" operator="equal" stopIfTrue="1">
      <formula>180</formula>
    </cfRule>
  </conditionalFormatting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PELAGIC</dc:creator>
  <cp:keywords/>
  <dc:description/>
  <cp:lastModifiedBy>Andrija</cp:lastModifiedBy>
  <cp:lastPrinted>2018-05-15T10:09:22Z</cp:lastPrinted>
  <dcterms:created xsi:type="dcterms:W3CDTF">2008-07-26T16:02:21Z</dcterms:created>
  <dcterms:modified xsi:type="dcterms:W3CDTF">2022-10-19T16:06:21Z</dcterms:modified>
  <cp:category/>
  <cp:version/>
  <cp:contentType/>
  <cp:contentStatus/>
</cp:coreProperties>
</file>