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tabRatio="735" activeTab="3"/>
  </bookViews>
  <sheets>
    <sheet name="Titul, Officials" sheetId="1" r:id="rId1"/>
    <sheet name="Competitors" sheetId="2" r:id="rId2"/>
    <sheet name="S6A" sheetId="3" r:id="rId3"/>
    <sheet name="S4A" sheetId="4" r:id="rId4"/>
    <sheet name="S7" sheetId="5" r:id="rId5"/>
    <sheet name="S9A" sheetId="6" r:id="rId6"/>
    <sheet name="S8EP" sheetId="7" r:id="rId7"/>
    <sheet name="S8EP Group" sheetId="8" r:id="rId8"/>
  </sheets>
  <definedNames>
    <definedName name="_xlnm.Print_Area" localSheetId="1">'Competitors'!$A$1:$O$66</definedName>
    <definedName name="_xlnm.Print_Area" localSheetId="2">'S6A'!$A$1:$P$58</definedName>
  </definedNames>
  <calcPr fullCalcOnLoad="1" refMode="R1C1"/>
</workbook>
</file>

<file path=xl/sharedStrings.xml><?xml version="1.0" encoding="utf-8"?>
<sst xmlns="http://schemas.openxmlformats.org/spreadsheetml/2006/main" count="1349" uniqueCount="307">
  <si>
    <t>Secretary:</t>
  </si>
  <si>
    <t>Open International Space Models Competition</t>
  </si>
  <si>
    <t>List of Competitors</t>
  </si>
  <si>
    <t>No</t>
  </si>
  <si>
    <t>Start No</t>
  </si>
  <si>
    <t>COUNTRY CODE</t>
  </si>
  <si>
    <t>CLASSES</t>
  </si>
  <si>
    <t>S4A</t>
  </si>
  <si>
    <t>S6A</t>
  </si>
  <si>
    <t>S7</t>
  </si>
  <si>
    <t>S9A</t>
  </si>
  <si>
    <t>FAI  Jury 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</si>
  <si>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</si>
  <si>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</si>
  <si>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</si>
  <si>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</si>
  <si>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</si>
  <si>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</si>
  <si>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</si>
  <si>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</si>
  <si>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</si>
  <si>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</si>
  <si>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</si>
  <si>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S9A - Gyrocopter Duration Competitions</t>
  </si>
  <si>
    <t>Class  S4A - Boost/Glide Duration Competitions</t>
  </si>
  <si>
    <t>FAI ID</t>
  </si>
  <si>
    <t>FAI CIAM World Cup Event</t>
  </si>
  <si>
    <t xml:space="preserve">                                  Federation Aeronautique International (FAI)</t>
  </si>
  <si>
    <t xml:space="preserve">        OPEN INTERNATIONAL SPACE MODELS COMPETITION </t>
  </si>
  <si>
    <t>FAI  jury and FAI  judges:</t>
  </si>
  <si>
    <t>JURY FAI:</t>
  </si>
  <si>
    <t>SPORT DIRECTOR:</t>
  </si>
  <si>
    <t>CONTEST DIRECTOR:</t>
  </si>
  <si>
    <t>Scale Model's Judges:</t>
  </si>
  <si>
    <t xml:space="preserve">                                      Russian Federation of air sports (FASR)</t>
  </si>
  <si>
    <t xml:space="preserve"> </t>
  </si>
  <si>
    <t xml:space="preserve">  </t>
  </si>
  <si>
    <t>Range  Safety  Officer:</t>
  </si>
  <si>
    <t>NAC. LIC.</t>
  </si>
  <si>
    <t>J/S</t>
  </si>
  <si>
    <t>Air conditions: sunny</t>
  </si>
  <si>
    <t>RUS</t>
  </si>
  <si>
    <t>J</t>
  </si>
  <si>
    <t>S</t>
  </si>
  <si>
    <t>-</t>
  </si>
  <si>
    <t>S8EP</t>
  </si>
  <si>
    <t>Class  S8E/P -  Radio Controlled Rocket Glider Time Duration and Precision Landing Competitions</t>
  </si>
  <si>
    <t>Sum of four rounds</t>
  </si>
  <si>
    <t>FINAL</t>
  </si>
  <si>
    <t>Group 1</t>
  </si>
  <si>
    <t>FLIGHT</t>
  </si>
  <si>
    <t>RESULT</t>
  </si>
  <si>
    <t>Class  S8E/P -  Competition Flights per groups and per rounds</t>
  </si>
  <si>
    <t>ROUND 1</t>
  </si>
  <si>
    <t>FREQUENCY</t>
  </si>
  <si>
    <t>LANDING</t>
  </si>
  <si>
    <t>Time</t>
  </si>
  <si>
    <t>Points</t>
  </si>
  <si>
    <t>cm</t>
  </si>
  <si>
    <t>ROUND 2</t>
  </si>
  <si>
    <t>ROUND 3</t>
  </si>
  <si>
    <t xml:space="preserve"> Nalchik (Russia)</t>
  </si>
  <si>
    <t>Vitaliy Mayboroda</t>
  </si>
  <si>
    <t>1626A</t>
  </si>
  <si>
    <t>Lev Bovtun</t>
  </si>
  <si>
    <t>Alexey Ezhov</t>
  </si>
  <si>
    <t>680A</t>
  </si>
  <si>
    <t>Sergey Bolshakov</t>
  </si>
  <si>
    <t>3315A</t>
  </si>
  <si>
    <t>Alexandr Vornavskoi</t>
  </si>
  <si>
    <t>Valeriy Volikov</t>
  </si>
  <si>
    <t>385A</t>
  </si>
  <si>
    <t>Dmitriy Korotin</t>
  </si>
  <si>
    <t>Alexey Ganenko</t>
  </si>
  <si>
    <t>Alan Sokolov</t>
  </si>
  <si>
    <t>3706A</t>
  </si>
  <si>
    <t>Denis Troshkin</t>
  </si>
  <si>
    <t>1213A</t>
  </si>
  <si>
    <t>Egor Funtov</t>
  </si>
  <si>
    <t>3818A</t>
  </si>
  <si>
    <t>Nikolay Sergeev</t>
  </si>
  <si>
    <t>Vadim Saverin</t>
  </si>
  <si>
    <t>3154</t>
  </si>
  <si>
    <t>Natalia Naumova</t>
  </si>
  <si>
    <t>1850A</t>
  </si>
  <si>
    <t>Vladimir Kiselev</t>
  </si>
  <si>
    <t>3832A</t>
  </si>
  <si>
    <t>Sergey Ivanov</t>
  </si>
  <si>
    <t>3204</t>
  </si>
  <si>
    <t>Matvey Doschinskiy</t>
  </si>
  <si>
    <t>1611A</t>
  </si>
  <si>
    <t>Pavel Lemasov</t>
  </si>
  <si>
    <t>Konstantin Grinchenko</t>
  </si>
  <si>
    <t>495A</t>
  </si>
  <si>
    <t>Valeriy Barannikov</t>
  </si>
  <si>
    <t>3207</t>
  </si>
  <si>
    <t>Vadim Tarasov</t>
  </si>
  <si>
    <t>1757A</t>
  </si>
  <si>
    <t>Vladimir Khokhlov</t>
  </si>
  <si>
    <t>Igor Lazarev</t>
  </si>
  <si>
    <t>0110A</t>
  </si>
  <si>
    <t xml:space="preserve">Scale Judges:     ____________ Mr. Vladimir Sedov (Russia) </t>
  </si>
  <si>
    <t>Nikita Lagadin</t>
  </si>
  <si>
    <t>3596A</t>
  </si>
  <si>
    <t>Mr. Yuriy Naloev (Russia)</t>
  </si>
  <si>
    <t xml:space="preserve">Mr. Nikolay Naloev (Russia) </t>
  </si>
  <si>
    <t>Mr. Vladimir Sedov (Russia)                                                        -judge chief of scale</t>
  </si>
  <si>
    <t>FAI CIAM WORLD CUP EVENT</t>
  </si>
  <si>
    <t>FINAL OFFICIAL RESULTS</t>
  </si>
  <si>
    <t xml:space="preserve">Nalchik (Russia)     </t>
  </si>
  <si>
    <t xml:space="preserve">Mrs. Irina Mayboroda (Russia)  </t>
  </si>
  <si>
    <t xml:space="preserve">Mr.Uladzimir Minkevich (Belarus)                                                 -judge </t>
  </si>
  <si>
    <t>Mr. Andrey Vishnyakov (Russia)                                                  -judge</t>
  </si>
  <si>
    <t>Daniil Kalashnikov</t>
  </si>
  <si>
    <t>4165A</t>
  </si>
  <si>
    <t>1213</t>
  </si>
  <si>
    <t>68345</t>
  </si>
  <si>
    <t>482A</t>
  </si>
  <si>
    <t>86084</t>
  </si>
  <si>
    <t>4201A</t>
  </si>
  <si>
    <t>Tembulat Kanukoev</t>
  </si>
  <si>
    <t>4302A</t>
  </si>
  <si>
    <t>Kambulat Kanukoev</t>
  </si>
  <si>
    <t>4301A</t>
  </si>
  <si>
    <t>Ruslan Badretdinov</t>
  </si>
  <si>
    <t>4233A</t>
  </si>
  <si>
    <t>Evgeniy Arapov</t>
  </si>
  <si>
    <t>132006</t>
  </si>
  <si>
    <t>4267A</t>
  </si>
  <si>
    <t>131867</t>
  </si>
  <si>
    <t>0659A</t>
  </si>
  <si>
    <t>Alexandr Kozlov</t>
  </si>
  <si>
    <t>121443</t>
  </si>
  <si>
    <t>Egor Larin</t>
  </si>
  <si>
    <t>4017A</t>
  </si>
  <si>
    <t>Igor Lemasov</t>
  </si>
  <si>
    <t>83391</t>
  </si>
  <si>
    <t>678A</t>
  </si>
  <si>
    <t>677A</t>
  </si>
  <si>
    <t>Vladimir Menshikov</t>
  </si>
  <si>
    <t>248</t>
  </si>
  <si>
    <t>Sergey Romanyuk</t>
  </si>
  <si>
    <t>0251A</t>
  </si>
  <si>
    <t>Ilia Kotovich</t>
  </si>
  <si>
    <t>492A</t>
  </si>
  <si>
    <t>Wind speed:      3,5 m/s</t>
  </si>
  <si>
    <t xml:space="preserve">Range Safety Officer ___________Mrs.Irina Mayboroda (RUS) </t>
  </si>
  <si>
    <t xml:space="preserve">         ___________Mr. Uladzimir Pasyukov (Belarus) </t>
  </si>
  <si>
    <t xml:space="preserve">         ___________ Mr.Alexey Koryapin (Russia) </t>
  </si>
  <si>
    <t xml:space="preserve">         ___________Mr. Vladimir Khokhlov  (Russia)</t>
  </si>
  <si>
    <t>15:00-18:00</t>
  </si>
  <si>
    <t xml:space="preserve">2,4 </t>
  </si>
  <si>
    <t>6'05"</t>
  </si>
  <si>
    <t>6'04"</t>
  </si>
  <si>
    <t>6'00"</t>
  </si>
  <si>
    <t xml:space="preserve">FINAL </t>
  </si>
  <si>
    <t>5'00"</t>
  </si>
  <si>
    <t>5'59"</t>
  </si>
  <si>
    <t>D-Region Tomohawk</t>
  </si>
  <si>
    <t>Islam Kugotov</t>
  </si>
  <si>
    <t>4273A</t>
  </si>
  <si>
    <t xml:space="preserve">                 ____________ Mr. Uladzimir Minkevich (Belarus)</t>
  </si>
  <si>
    <t xml:space="preserve">                 ____________ Mr. Andrey Vishnyakov (Russia)</t>
  </si>
  <si>
    <t>Kantemir Zamoev</t>
  </si>
  <si>
    <t>4274A</t>
  </si>
  <si>
    <t>366</t>
  </si>
  <si>
    <t xml:space="preserve"> First Name, Last Name</t>
  </si>
  <si>
    <t xml:space="preserve">Mr. Uladzimir Pasiukou (85414) (Belarus)                                       -jury chairman </t>
  </si>
  <si>
    <t>Mr. Alexey Koryapin (21689) (Russia)                                           -member</t>
  </si>
  <si>
    <t>Mr. Vladimir Khokhlov (21849) (Russia)                                         -member</t>
  </si>
  <si>
    <t>Secretary ____________________Mrs. Elena Petrikova (RUS)</t>
  </si>
  <si>
    <t>BELARUS CUP - 2019</t>
  </si>
  <si>
    <t>20 th June 2019</t>
  </si>
  <si>
    <t>12:00-15:00</t>
  </si>
  <si>
    <t>Temperature:    +20-30 °C</t>
  </si>
  <si>
    <t>Ганенко Алексей</t>
  </si>
  <si>
    <t>Трошкин Денис</t>
  </si>
  <si>
    <t>Зайцев Кирилл</t>
  </si>
  <si>
    <t>Kirill Zaitsev</t>
  </si>
  <si>
    <t>4339A</t>
  </si>
  <si>
    <t>Бадретдинов Руслан</t>
  </si>
  <si>
    <t>Арапов Евгений</t>
  </si>
  <si>
    <t>Кулак Анастасия</t>
  </si>
  <si>
    <t>Anastasia Kulak</t>
  </si>
  <si>
    <t>3503A</t>
  </si>
  <si>
    <t xml:space="preserve">Alexandra Perekopskaya </t>
  </si>
  <si>
    <t>3504A</t>
  </si>
  <si>
    <t xml:space="preserve">Подольский Иван </t>
  </si>
  <si>
    <t>Ivan Podolskiy</t>
  </si>
  <si>
    <t>4422A</t>
  </si>
  <si>
    <t>Меньшиков Владимир</t>
  </si>
  <si>
    <t xml:space="preserve">Романюк Сергей </t>
  </si>
  <si>
    <t>Anna Vartilova</t>
  </si>
  <si>
    <t>4454A</t>
  </si>
  <si>
    <t>Лазарев Игорь</t>
  </si>
  <si>
    <t>Козлов Александр</t>
  </si>
  <si>
    <t>Иванов Сергей</t>
  </si>
  <si>
    <t xml:space="preserve">Зубов Дмитрий </t>
  </si>
  <si>
    <t>Dmitrii Zubov</t>
  </si>
  <si>
    <t>3729A</t>
  </si>
  <si>
    <t>Баранников Валерий</t>
  </si>
  <si>
    <t xml:space="preserve">Дощинский Матвей </t>
  </si>
  <si>
    <t>Тарасов Вадим</t>
  </si>
  <si>
    <t>Калашников Данил</t>
  </si>
  <si>
    <t>4277А</t>
  </si>
  <si>
    <t>Лагадин Никита</t>
  </si>
  <si>
    <t>Канукоев Тембулат</t>
  </si>
  <si>
    <t>Кануков Камбулат</t>
  </si>
  <si>
    <t>Наумова Наталия</t>
  </si>
  <si>
    <t>Ежов Алексей</t>
  </si>
  <si>
    <t>Ларин Егор</t>
  </si>
  <si>
    <t xml:space="preserve">Котович Илья </t>
  </si>
  <si>
    <t xml:space="preserve">Киселев Владимир </t>
  </si>
  <si>
    <t>Хохлов Владимир</t>
  </si>
  <si>
    <t>Лемасов Игорь</t>
  </si>
  <si>
    <t xml:space="preserve">Фунтов Егор </t>
  </si>
  <si>
    <t>Саверин Вадим</t>
  </si>
  <si>
    <t>Гуданаев Тимур</t>
  </si>
  <si>
    <t>Timur Gudanaev</t>
  </si>
  <si>
    <t>4474A</t>
  </si>
  <si>
    <t>Лемасов Павел</t>
  </si>
  <si>
    <t>Воликов Валерий</t>
  </si>
  <si>
    <t>Сергеев Николай</t>
  </si>
  <si>
    <t>Гринченко Константин</t>
  </si>
  <si>
    <t>Бовтун Лев</t>
  </si>
  <si>
    <t>Ворнавской Александр</t>
  </si>
  <si>
    <t>Parakhin Sergey</t>
  </si>
  <si>
    <t>KAZ613</t>
  </si>
  <si>
    <t>KAZ</t>
  </si>
  <si>
    <t>Парахин Сергей</t>
  </si>
  <si>
    <t>Гальченко Павел</t>
  </si>
  <si>
    <t>Жугда Владимир</t>
  </si>
  <si>
    <t>Перекопская Александра</t>
  </si>
  <si>
    <t>183</t>
  </si>
  <si>
    <t>179</t>
  </si>
  <si>
    <t>180</t>
  </si>
  <si>
    <t>Большаков Сергей</t>
  </si>
  <si>
    <t>Замоев Кантемир</t>
  </si>
  <si>
    <t>Коротин Дмитрий</t>
  </si>
  <si>
    <t>4-5</t>
  </si>
  <si>
    <t>18-19</t>
  </si>
  <si>
    <t>26-27</t>
  </si>
  <si>
    <t>28-30</t>
  </si>
  <si>
    <t>Зубов Дмитрий</t>
  </si>
  <si>
    <t>519</t>
  </si>
  <si>
    <t>Ariane L-01</t>
  </si>
  <si>
    <t>508</t>
  </si>
  <si>
    <t>500</t>
  </si>
  <si>
    <t>501</t>
  </si>
  <si>
    <t>450</t>
  </si>
  <si>
    <t>403</t>
  </si>
  <si>
    <t>Куготов Ислам</t>
  </si>
  <si>
    <t>Соколов Алан</t>
  </si>
  <si>
    <t>336</t>
  </si>
  <si>
    <t>369</t>
  </si>
  <si>
    <t>381</t>
  </si>
  <si>
    <t>317</t>
  </si>
  <si>
    <t>Nikolay Tsigankov</t>
  </si>
  <si>
    <t>22 th June 2019</t>
  </si>
  <si>
    <t>21 th June 2019</t>
  </si>
  <si>
    <t>Zhugda Vladimir</t>
  </si>
  <si>
    <t>Galchenko Pavel</t>
  </si>
  <si>
    <t>0</t>
  </si>
  <si>
    <t>Vladimir Zhugda</t>
  </si>
  <si>
    <t>С.Е.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</si>
  <si>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</si>
  <si>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</si>
  <si>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</si>
  <si>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</si>
  <si>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</si>
  <si>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</si>
  <si>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</si>
  <si>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</si>
  <si>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</si>
  <si>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</si>
  <si>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___________Mr. Alexey Ezhov (Russia)</t>
  </si>
  <si>
    <t>5'58"</t>
  </si>
  <si>
    <t>6'15"</t>
  </si>
  <si>
    <t>6'19"</t>
  </si>
  <si>
    <t>4'36"</t>
  </si>
  <si>
    <t>3'17"</t>
  </si>
  <si>
    <t>1'23"</t>
  </si>
  <si>
    <t>6'24"</t>
  </si>
  <si>
    <t>5'38"</t>
  </si>
  <si>
    <t>5'55"</t>
  </si>
  <si>
    <t>5'42"</t>
  </si>
  <si>
    <t>2'23"</t>
  </si>
  <si>
    <t>3'40"</t>
  </si>
  <si>
    <t>5'53"</t>
  </si>
  <si>
    <t>19 th June 2019</t>
  </si>
  <si>
    <t>11:30-14:30</t>
  </si>
  <si>
    <t>15:30-18:30</t>
  </si>
  <si>
    <t>8:00-11:00</t>
  </si>
  <si>
    <t xml:space="preserve">Pavel Galchenko </t>
  </si>
  <si>
    <t>Pavel Galchenko</t>
  </si>
  <si>
    <t>х</t>
  </si>
  <si>
    <t>Mrs. Elena Petrikova (RUS)</t>
  </si>
  <si>
    <t>BELARUS CUP – 2019</t>
  </si>
  <si>
    <t>JUNE 18 th – 22 th, 2019</t>
  </si>
  <si>
    <t>18-22 June 2019                                                            Nalchik  (Russia)</t>
  </si>
  <si>
    <t>CYCLONE-3</t>
  </si>
  <si>
    <t>UR 500 LK1</t>
  </si>
  <si>
    <t>COSMOS 3М</t>
  </si>
  <si>
    <t>KRISTAL-3</t>
  </si>
  <si>
    <t>VERTICAL-1</t>
  </si>
  <si>
    <t>GIRD-09</t>
  </si>
  <si>
    <t>38-40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</si>
</sst>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000"/>
    <numFmt numFmtId="188" formatCode="0.0E+00"/>
    <numFmt numFmtId="189" formatCode="_-* #,##0.000_р_._-;\-* #,##0.000_р_._-;_-* &quot;-&quot;??_р_._-;_-@_-"/>
    <numFmt numFmtId="190" formatCode="0000"/>
  </numFmts>
  <fonts count="8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Arial"/>
      <family val="1"/>
    </font>
    <font>
      <sz val="14"/>
      <color indexed="8"/>
      <name val="Calibri"/>
      <family val="2"/>
    </font>
    <font>
      <sz val="16"/>
      <name val="Times New Roman"/>
      <family val="1"/>
    </font>
    <font>
      <sz val="10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horizontal="center" vertical="center"/>
      <protection/>
    </xf>
    <xf numFmtId="0" fontId="3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5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>
      <alignment/>
      <protection/>
    </xf>
    <xf numFmtId="0" fontId="28" fillId="0" borderId="0" xfId="60" applyFont="1">
      <alignment/>
      <protection/>
    </xf>
    <xf numFmtId="0" fontId="12" fillId="0" borderId="0" xfId="60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2" fillId="0" borderId="0" xfId="60" applyFont="1" applyAlignment="1">
      <alignment horizontal="left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60" applyFont="1" applyFill="1" applyAlignment="1">
      <alignment/>
      <protection/>
    </xf>
    <xf numFmtId="0" fontId="1" fillId="0" borderId="0" xfId="60" applyFont="1" applyFill="1">
      <alignment/>
      <protection/>
    </xf>
    <xf numFmtId="0" fontId="15" fillId="0" borderId="0" xfId="60" applyFont="1" applyFill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/>
    </xf>
    <xf numFmtId="0" fontId="80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32" fillId="0" borderId="0" xfId="0" applyNumberFormat="1" applyFont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1" fontId="29" fillId="32" borderId="10" xfId="0" applyNumberFormat="1" applyFont="1" applyFill="1" applyBorder="1" applyAlignment="1">
      <alignment horizontal="center" vertical="center"/>
    </xf>
    <xf numFmtId="176" fontId="29" fillId="3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left" vertical="center"/>
      <protection/>
    </xf>
    <xf numFmtId="0" fontId="50" fillId="0" borderId="10" xfId="53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/>
      <protection/>
    </xf>
    <xf numFmtId="0" fontId="50" fillId="0" borderId="10" xfId="54" applyFont="1" applyFill="1" applyBorder="1" applyAlignment="1">
      <alignment horizontal="left" vertical="center"/>
      <protection/>
    </xf>
    <xf numFmtId="0" fontId="50" fillId="0" borderId="10" xfId="54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53" applyNumberFormat="1" applyFont="1" applyFill="1" applyBorder="1" applyAlignment="1">
      <alignment horizontal="center" vertical="center"/>
      <protection/>
    </xf>
    <xf numFmtId="14" fontId="50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14" fontId="50" fillId="0" borderId="10" xfId="54" applyNumberFormat="1" applyFont="1" applyFill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center"/>
    </xf>
    <xf numFmtId="1" fontId="53" fillId="33" borderId="10" xfId="53" applyNumberFormat="1" applyFont="1" applyFill="1" applyBorder="1" applyAlignment="1">
      <alignment horizontal="center" vertical="center"/>
      <protection/>
    </xf>
    <xf numFmtId="1" fontId="52" fillId="33" borderId="10" xfId="53" applyNumberFormat="1" applyFont="1" applyFill="1" applyBorder="1" applyAlignment="1">
      <alignment horizontal="center" vertical="center"/>
      <protection/>
    </xf>
    <xf numFmtId="49" fontId="54" fillId="0" borderId="10" xfId="53" applyNumberFormat="1" applyFont="1" applyFill="1" applyBorder="1" applyAlignment="1">
      <alignment horizontal="center" vertical="center"/>
      <protection/>
    </xf>
    <xf numFmtId="1" fontId="55" fillId="0" borderId="10" xfId="53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/>
    </xf>
    <xf numFmtId="49" fontId="55" fillId="0" borderId="10" xfId="53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54" applyFont="1" applyFill="1" applyBorder="1" applyAlignment="1">
      <alignment horizontal="center" vertical="center"/>
      <protection/>
    </xf>
    <xf numFmtId="14" fontId="55" fillId="0" borderId="1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0" xfId="53" applyFont="1" applyFill="1" applyBorder="1" applyAlignment="1">
      <alignment horizontal="center" vertical="center"/>
      <protection/>
    </xf>
    <xf numFmtId="0" fontId="55" fillId="0" borderId="10" xfId="53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14" fontId="55" fillId="0" borderId="10" xfId="53" applyNumberFormat="1" applyFont="1" applyFill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center" vertical="center"/>
    </xf>
    <xf numFmtId="0" fontId="55" fillId="0" borderId="10" xfId="54" applyFont="1" applyFill="1" applyBorder="1" applyAlignment="1">
      <alignment horizontal="left" vertical="center"/>
      <protection/>
    </xf>
    <xf numFmtId="14" fontId="55" fillId="0" borderId="10" xfId="54" applyNumberFormat="1" applyFont="1" applyFill="1" applyBorder="1" applyAlignment="1">
      <alignment horizontal="center" vertical="center"/>
      <protection/>
    </xf>
    <xf numFmtId="0" fontId="55" fillId="0" borderId="12" xfId="54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/>
    </xf>
    <xf numFmtId="176" fontId="58" fillId="34" borderId="10" xfId="56" applyNumberFormat="1" applyFont="1" applyFill="1" applyBorder="1" applyAlignment="1">
      <alignment horizontal="center" vertical="center"/>
      <protection/>
    </xf>
    <xf numFmtId="176" fontId="58" fillId="0" borderId="10" xfId="56" applyNumberFormat="1" applyFont="1" applyFill="1" applyBorder="1" applyAlignment="1">
      <alignment horizontal="center" vertical="center"/>
      <protection/>
    </xf>
    <xf numFmtId="0" fontId="59" fillId="0" borderId="10" xfId="56" applyFont="1" applyBorder="1" applyAlignment="1">
      <alignment horizontal="center"/>
      <protection/>
    </xf>
    <xf numFmtId="176" fontId="59" fillId="34" borderId="10" xfId="56" applyNumberFormat="1" applyFont="1" applyFill="1" applyBorder="1" applyAlignment="1">
      <alignment horizontal="center" vertical="center"/>
      <protection/>
    </xf>
    <xf numFmtId="176" fontId="59" fillId="0" borderId="10" xfId="56" applyNumberFormat="1" applyFont="1" applyFill="1" applyBorder="1" applyAlignment="1">
      <alignment horizontal="center" vertical="center"/>
      <protection/>
    </xf>
    <xf numFmtId="0" fontId="58" fillId="0" borderId="10" xfId="56" applyFont="1" applyBorder="1" applyAlignment="1">
      <alignment horizontal="center"/>
      <protection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1" fontId="58" fillId="0" borderId="10" xfId="56" applyNumberFormat="1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5" fillId="0" borderId="10" xfId="53" applyFont="1" applyBorder="1" applyAlignment="1">
      <alignment horizontal="center" vertical="center"/>
      <protection/>
    </xf>
    <xf numFmtId="1" fontId="54" fillId="33" borderId="10" xfId="53" applyNumberFormat="1" applyFont="1" applyFill="1" applyBorder="1" applyAlignment="1">
      <alignment horizontal="center" vertical="center"/>
      <protection/>
    </xf>
    <xf numFmtId="0" fontId="54" fillId="0" borderId="10" xfId="53" applyNumberFormat="1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horizontal="center"/>
    </xf>
    <xf numFmtId="0" fontId="55" fillId="0" borderId="10" xfId="53" applyNumberFormat="1" applyFont="1" applyFill="1" applyBorder="1" applyAlignment="1">
      <alignment horizontal="center" vertical="center"/>
      <protection/>
    </xf>
    <xf numFmtId="1" fontId="55" fillId="0" borderId="10" xfId="53" applyNumberFormat="1" applyFont="1" applyFill="1" applyBorder="1" applyAlignment="1">
      <alignment horizontal="center" vertical="center"/>
      <protection/>
    </xf>
    <xf numFmtId="1" fontId="55" fillId="33" borderId="10" xfId="53" applyNumberFormat="1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center"/>
    </xf>
    <xf numFmtId="1" fontId="55" fillId="0" borderId="11" xfId="53" applyNumberFormat="1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5" fillId="0" borderId="10" xfId="58" applyFont="1" applyFill="1" applyBorder="1" applyAlignment="1">
      <alignment horizontal="center" vertical="center"/>
      <protection/>
    </xf>
    <xf numFmtId="0" fontId="55" fillId="0" borderId="10" xfId="59" applyFont="1" applyFill="1" applyBorder="1" applyAlignment="1">
      <alignment horizontal="center"/>
      <protection/>
    </xf>
    <xf numFmtId="49" fontId="55" fillId="0" borderId="10" xfId="58" applyNumberFormat="1" applyFont="1" applyFill="1" applyBorder="1" applyAlignment="1">
      <alignment horizontal="center" vertical="center" wrapText="1"/>
      <protection/>
    </xf>
    <xf numFmtId="0" fontId="55" fillId="0" borderId="10" xfId="58" applyNumberFormat="1" applyFont="1" applyFill="1" applyBorder="1" applyAlignment="1">
      <alignment horizontal="center" vertical="center" wrapText="1"/>
      <protection/>
    </xf>
    <xf numFmtId="1" fontId="55" fillId="0" borderId="10" xfId="58" applyNumberFormat="1" applyFont="1" applyFill="1" applyBorder="1" applyAlignment="1">
      <alignment horizontal="center" vertical="center" wrapText="1"/>
      <protection/>
    </xf>
    <xf numFmtId="49" fontId="54" fillId="0" borderId="10" xfId="58" applyNumberFormat="1" applyFont="1" applyFill="1" applyBorder="1" applyAlignment="1">
      <alignment horizontal="center" vertical="center" wrapText="1"/>
      <protection/>
    </xf>
    <xf numFmtId="0" fontId="81" fillId="0" borderId="10" xfId="59" applyFont="1" applyFill="1" applyBorder="1" applyAlignment="1">
      <alignment horizontal="center"/>
      <protection/>
    </xf>
    <xf numFmtId="14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0" fillId="0" borderId="11" xfId="54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0" xfId="60" applyFont="1" applyAlignment="1">
      <alignment horizontal="center"/>
      <protection/>
    </xf>
    <xf numFmtId="0" fontId="22" fillId="0" borderId="0" xfId="60" applyFont="1" applyAlignment="1">
      <alignment horizontal="left"/>
      <protection/>
    </xf>
    <xf numFmtId="0" fontId="27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60" applyFont="1" applyAlignment="1">
      <alignment/>
      <protection/>
    </xf>
    <xf numFmtId="0" fontId="0" fillId="0" borderId="0" xfId="0" applyFont="1" applyAlignment="1">
      <alignment/>
    </xf>
    <xf numFmtId="0" fontId="1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0" fillId="0" borderId="0" xfId="0" applyFont="1" applyFill="1" applyAlignment="1">
      <alignment/>
    </xf>
    <xf numFmtId="0" fontId="22" fillId="0" borderId="0" xfId="60" applyFont="1" applyAlignment="1">
      <alignment horizontal="center"/>
      <protection/>
    </xf>
    <xf numFmtId="0" fontId="1" fillId="0" borderId="0" xfId="60" applyFont="1" applyAlignment="1">
      <alignment/>
      <protection/>
    </xf>
    <xf numFmtId="0" fontId="1" fillId="0" borderId="0" xfId="60" applyFont="1" applyAlignment="1">
      <alignment/>
      <protection/>
    </xf>
    <xf numFmtId="0" fontId="12" fillId="0" borderId="0" xfId="60" applyFont="1" applyFill="1" applyAlignment="1">
      <alignment/>
      <protection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" wrapText="1"/>
    </xf>
    <xf numFmtId="176" fontId="18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Обычный 9" xfId="59"/>
    <cellStyle name="Обычный_S4A-S6A-S7-S8EP-S9A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52</xdr:row>
      <xdr:rowOff>28575</xdr:rowOff>
    </xdr:from>
    <xdr:to>
      <xdr:col>7</xdr:col>
      <xdr:colOff>28575</xdr:colOff>
      <xdr:row>56</xdr:row>
      <xdr:rowOff>114300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10109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9</xdr:row>
      <xdr:rowOff>104775</xdr:rowOff>
    </xdr:from>
    <xdr:to>
      <xdr:col>5</xdr:col>
      <xdr:colOff>333375</xdr:colOff>
      <xdr:row>19</xdr:row>
      <xdr:rowOff>85725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1866900"/>
          <a:ext cx="1219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285750</xdr:colOff>
      <xdr:row>5</xdr:row>
      <xdr:rowOff>19050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0" zoomScaleNormal="70" zoomScalePageLayoutView="0" workbookViewId="0" topLeftCell="A10">
      <selection activeCell="I38" sqref="I38"/>
    </sheetView>
  </sheetViews>
  <sheetFormatPr defaultColWidth="9.28125" defaultRowHeight="12.75"/>
  <cols>
    <col min="1" max="4" width="9.28125" style="90" customWidth="1"/>
    <col min="5" max="5" width="10.28125" style="90" customWidth="1"/>
    <col min="6" max="6" width="6.7109375" style="90" customWidth="1"/>
    <col min="7" max="7" width="11.00390625" style="90" customWidth="1"/>
    <col min="8" max="8" width="19.7109375" style="90" customWidth="1"/>
    <col min="9" max="9" width="13.7109375" style="90" customWidth="1"/>
    <col min="10" max="16384" width="9.28125" style="90" customWidth="1"/>
  </cols>
  <sheetData>
    <row r="1" spans="1:9" ht="15.75">
      <c r="A1" s="242" t="s">
        <v>27</v>
      </c>
      <c r="B1" s="242"/>
      <c r="C1" s="242"/>
      <c r="D1" s="242"/>
      <c r="E1" s="242"/>
      <c r="F1" s="242"/>
      <c r="G1" s="242"/>
      <c r="H1" s="242"/>
      <c r="I1" s="242"/>
    </row>
    <row r="2" spans="1:9" ht="15" customHeight="1">
      <c r="A2" s="91"/>
      <c r="B2" s="91"/>
      <c r="C2" s="91"/>
      <c r="D2" s="91"/>
      <c r="E2" s="91"/>
      <c r="F2" s="91"/>
      <c r="G2" s="91"/>
      <c r="H2" s="91"/>
      <c r="I2" s="91"/>
    </row>
    <row r="3" spans="1:9" ht="15.75">
      <c r="A3" s="242" t="s">
        <v>34</v>
      </c>
      <c r="B3" s="242"/>
      <c r="C3" s="242"/>
      <c r="D3" s="242"/>
      <c r="E3" s="242"/>
      <c r="F3" s="242"/>
      <c r="G3" s="242"/>
      <c r="H3" s="242"/>
      <c r="I3" s="242"/>
    </row>
    <row r="4" spans="1:9" ht="15">
      <c r="A4" s="92"/>
      <c r="B4" s="92"/>
      <c r="C4" s="92"/>
      <c r="D4" s="92"/>
      <c r="E4" s="92"/>
      <c r="F4" s="92"/>
      <c r="G4" s="92"/>
      <c r="H4" s="92"/>
      <c r="I4" s="92"/>
    </row>
    <row r="5" spans="1:9" ht="17.25" customHeight="1">
      <c r="A5" s="245"/>
      <c r="B5" s="246"/>
      <c r="C5" s="246"/>
      <c r="D5" s="246"/>
      <c r="E5" s="246"/>
      <c r="F5" s="246"/>
      <c r="G5" s="246"/>
      <c r="H5" s="246"/>
      <c r="I5" s="92"/>
    </row>
    <row r="6" spans="1:9" ht="15">
      <c r="A6" s="92"/>
      <c r="B6" s="92"/>
      <c r="C6" s="92"/>
      <c r="D6" s="92"/>
      <c r="E6" s="92"/>
      <c r="F6" s="92"/>
      <c r="G6" s="92"/>
      <c r="H6" s="92"/>
      <c r="I6" s="92"/>
    </row>
    <row r="7" spans="1:9" ht="15">
      <c r="A7" s="92"/>
      <c r="B7" s="92"/>
      <c r="C7" s="92"/>
      <c r="D7" s="92"/>
      <c r="E7" s="92"/>
      <c r="F7" s="92"/>
      <c r="G7" s="92"/>
      <c r="H7" s="92"/>
      <c r="I7" s="92"/>
    </row>
    <row r="8" spans="1:9" ht="15">
      <c r="A8" s="92"/>
      <c r="B8" s="92"/>
      <c r="C8" s="92"/>
      <c r="D8" s="92"/>
      <c r="E8" s="92"/>
      <c r="F8" s="92"/>
      <c r="G8" s="92"/>
      <c r="H8" s="92"/>
      <c r="I8" s="92"/>
    </row>
    <row r="9" spans="1:9" ht="15">
      <c r="A9" s="92"/>
      <c r="B9" s="92"/>
      <c r="C9" s="92"/>
      <c r="D9" s="92"/>
      <c r="E9" s="92"/>
      <c r="F9" s="92"/>
      <c r="G9" s="92"/>
      <c r="H9" s="92"/>
      <c r="I9" s="92"/>
    </row>
    <row r="10" spans="1:9" ht="15">
      <c r="A10" s="92"/>
      <c r="B10" s="92"/>
      <c r="C10" s="92"/>
      <c r="D10" s="92"/>
      <c r="E10" s="92"/>
      <c r="F10" s="92"/>
      <c r="G10" s="92"/>
      <c r="H10" s="92"/>
      <c r="I10" s="92"/>
    </row>
    <row r="11" spans="1:9" ht="15">
      <c r="A11" s="92"/>
      <c r="B11" s="92"/>
      <c r="C11" s="92"/>
      <c r="D11" s="92"/>
      <c r="E11" s="92"/>
      <c r="F11" s="92"/>
      <c r="G11" s="92"/>
      <c r="H11" s="92"/>
      <c r="I11" s="92"/>
    </row>
    <row r="12" spans="1:9" ht="15">
      <c r="A12" s="92"/>
      <c r="B12" s="92"/>
      <c r="C12" s="92"/>
      <c r="D12" s="92"/>
      <c r="E12" s="92"/>
      <c r="F12" s="92"/>
      <c r="G12" s="92"/>
      <c r="H12" s="92"/>
      <c r="I12" s="92"/>
    </row>
    <row r="13" spans="1:9" ht="15">
      <c r="A13" s="92"/>
      <c r="B13" s="92"/>
      <c r="C13" s="92"/>
      <c r="D13" s="92"/>
      <c r="E13" s="92"/>
      <c r="F13" s="92"/>
      <c r="G13" s="92"/>
      <c r="H13" s="92"/>
      <c r="I13" s="92"/>
    </row>
    <row r="14" spans="1:9" ht="15">
      <c r="A14" s="92"/>
      <c r="B14" s="92"/>
      <c r="C14" s="92"/>
      <c r="D14" s="92"/>
      <c r="E14" s="92"/>
      <c r="F14" s="92"/>
      <c r="G14" s="92"/>
      <c r="H14" s="92"/>
      <c r="I14" s="92"/>
    </row>
    <row r="15" spans="1:9" ht="15">
      <c r="A15" s="92"/>
      <c r="B15" s="92"/>
      <c r="C15" s="92"/>
      <c r="D15" s="92"/>
      <c r="E15" s="92"/>
      <c r="F15" s="92"/>
      <c r="G15" s="92"/>
      <c r="H15" s="92"/>
      <c r="I15" s="92"/>
    </row>
    <row r="16" spans="1:9" ht="15">
      <c r="A16" s="92"/>
      <c r="B16" s="92"/>
      <c r="C16" s="92"/>
      <c r="D16" s="92"/>
      <c r="E16" s="92"/>
      <c r="F16" s="92"/>
      <c r="G16" s="92"/>
      <c r="H16" s="92"/>
      <c r="I16" s="92"/>
    </row>
    <row r="17" spans="1:9" ht="15">
      <c r="A17" s="92"/>
      <c r="B17" s="92"/>
      <c r="C17" s="92"/>
      <c r="D17" s="92"/>
      <c r="E17" s="92"/>
      <c r="F17" s="92"/>
      <c r="G17" s="92"/>
      <c r="H17" s="92"/>
      <c r="I17" s="92"/>
    </row>
    <row r="18" spans="1:9" ht="15">
      <c r="A18" s="92"/>
      <c r="B18" s="92"/>
      <c r="C18" s="92"/>
      <c r="D18" s="92"/>
      <c r="E18" s="92"/>
      <c r="F18" s="92"/>
      <c r="G18" s="92"/>
      <c r="H18" s="92"/>
      <c r="I18" s="92"/>
    </row>
    <row r="19" spans="1:9" ht="15">
      <c r="A19" s="92"/>
      <c r="B19" s="92"/>
      <c r="C19" s="92"/>
      <c r="D19" s="92"/>
      <c r="E19" s="92"/>
      <c r="F19" s="92"/>
      <c r="G19" s="92"/>
      <c r="H19" s="92"/>
      <c r="I19" s="92"/>
    </row>
    <row r="20" spans="1:9" ht="15">
      <c r="A20" s="92"/>
      <c r="B20" s="92"/>
      <c r="C20" s="92"/>
      <c r="D20" s="92"/>
      <c r="E20" s="92"/>
      <c r="F20" s="92"/>
      <c r="G20" s="92"/>
      <c r="H20" s="92"/>
      <c r="I20" s="92"/>
    </row>
    <row r="21" spans="1:9" ht="15">
      <c r="A21" s="92"/>
      <c r="B21" s="92"/>
      <c r="C21" s="92"/>
      <c r="D21" s="92"/>
      <c r="E21" s="92"/>
      <c r="F21" s="92"/>
      <c r="G21" s="92"/>
      <c r="H21" s="92"/>
      <c r="I21" s="92"/>
    </row>
    <row r="22" spans="1:9" ht="15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1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5">
      <c r="A24" s="92"/>
      <c r="B24" s="92"/>
      <c r="C24" s="92"/>
      <c r="D24" s="92"/>
      <c r="E24" s="92"/>
      <c r="F24" s="92"/>
      <c r="G24" s="92"/>
      <c r="H24" s="92"/>
      <c r="I24" s="92"/>
    </row>
    <row r="25" spans="1:9" ht="15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5">
      <c r="A26" s="92"/>
      <c r="B26" s="92"/>
      <c r="C26" s="92"/>
      <c r="D26" s="92"/>
      <c r="E26" s="92"/>
      <c r="F26" s="92"/>
      <c r="G26" s="92"/>
      <c r="H26" s="92"/>
      <c r="I26" s="92"/>
    </row>
    <row r="27" spans="1:9" ht="15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15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18">
      <c r="A29" s="241" t="s">
        <v>28</v>
      </c>
      <c r="B29" s="241"/>
      <c r="C29" s="241"/>
      <c r="D29" s="241"/>
      <c r="E29" s="241"/>
      <c r="F29" s="241"/>
      <c r="G29" s="241"/>
      <c r="H29" s="241"/>
      <c r="I29" s="241"/>
    </row>
    <row r="30" spans="1:9" ht="14.25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23.25">
      <c r="A31" s="243" t="s">
        <v>297</v>
      </c>
      <c r="B31" s="244"/>
      <c r="C31" s="244"/>
      <c r="D31" s="244"/>
      <c r="E31" s="244"/>
      <c r="F31" s="244"/>
      <c r="G31" s="244"/>
      <c r="H31" s="244"/>
      <c r="I31" s="244"/>
    </row>
    <row r="32" spans="1:9" ht="13.5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18">
      <c r="A33" s="241" t="s">
        <v>107</v>
      </c>
      <c r="B33" s="241"/>
      <c r="C33" s="241"/>
      <c r="D33" s="241"/>
      <c r="E33" s="241"/>
      <c r="F33" s="241"/>
      <c r="G33" s="241"/>
      <c r="H33" s="241"/>
      <c r="I33" s="241"/>
    </row>
    <row r="34" spans="1:9" ht="16.5" customHeight="1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18">
      <c r="A35" s="241" t="s">
        <v>298</v>
      </c>
      <c r="B35" s="241"/>
      <c r="C35" s="241"/>
      <c r="D35" s="241"/>
      <c r="E35" s="241"/>
      <c r="F35" s="241"/>
      <c r="G35" s="241"/>
      <c r="H35" s="241"/>
      <c r="I35" s="241"/>
    </row>
    <row r="36" spans="1:9" ht="13.5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8">
      <c r="A37" s="241" t="s">
        <v>108</v>
      </c>
      <c r="B37" s="241"/>
      <c r="C37" s="241"/>
      <c r="D37" s="241"/>
      <c r="E37" s="241"/>
      <c r="F37" s="241"/>
      <c r="G37" s="241"/>
      <c r="H37" s="241"/>
      <c r="I37" s="241"/>
    </row>
    <row r="38" spans="1:9" ht="15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15">
      <c r="A39" s="92"/>
      <c r="B39" s="92"/>
      <c r="C39" s="92"/>
      <c r="D39" s="92"/>
      <c r="E39" s="92"/>
      <c r="F39" s="92"/>
      <c r="G39" s="92"/>
      <c r="H39" s="92"/>
      <c r="I39" s="92"/>
    </row>
    <row r="40" spans="1:9" ht="15">
      <c r="A40" s="92"/>
      <c r="B40" s="92"/>
      <c r="C40" s="92"/>
      <c r="D40" s="92"/>
      <c r="E40" s="92"/>
      <c r="F40" s="92"/>
      <c r="G40" s="92"/>
      <c r="H40" s="92"/>
      <c r="I40" s="92"/>
    </row>
    <row r="41" spans="1:9" ht="15">
      <c r="A41" s="92"/>
      <c r="B41" s="92"/>
      <c r="C41" s="92"/>
      <c r="D41" s="92"/>
      <c r="E41" s="92"/>
      <c r="F41" s="92"/>
      <c r="G41" s="92"/>
      <c r="H41" s="92"/>
      <c r="I41" s="92"/>
    </row>
    <row r="42" spans="1:9" ht="15">
      <c r="A42" s="92"/>
      <c r="B42" s="92"/>
      <c r="C42" s="92"/>
      <c r="D42" s="92"/>
      <c r="E42" s="92"/>
      <c r="F42" s="92"/>
      <c r="G42" s="92"/>
      <c r="H42" s="92"/>
      <c r="I42" s="92"/>
    </row>
    <row r="43" spans="1:9" ht="15">
      <c r="A43" s="92"/>
      <c r="B43" s="92"/>
      <c r="C43" s="92"/>
      <c r="D43" s="92"/>
      <c r="E43" s="92"/>
      <c r="F43" s="92"/>
      <c r="G43" s="92"/>
      <c r="H43" s="92"/>
      <c r="I43" s="92"/>
    </row>
    <row r="44" spans="1:9" ht="15">
      <c r="A44" s="92"/>
      <c r="B44" s="92"/>
      <c r="C44" s="92"/>
      <c r="D44" s="92"/>
      <c r="E44" s="92"/>
      <c r="F44" s="92"/>
      <c r="G44" s="92"/>
      <c r="H44" s="92"/>
      <c r="I44" s="92"/>
    </row>
    <row r="45" spans="1:9" ht="15">
      <c r="A45" s="92"/>
      <c r="B45" s="92"/>
      <c r="C45" s="92"/>
      <c r="D45" s="92"/>
      <c r="E45" s="92"/>
      <c r="F45" s="92"/>
      <c r="G45" s="92"/>
      <c r="H45" s="92"/>
      <c r="I45" s="92"/>
    </row>
    <row r="46" spans="1:9" ht="15">
      <c r="A46" s="92"/>
      <c r="B46" s="92"/>
      <c r="C46" s="92"/>
      <c r="D46" s="92"/>
      <c r="E46" s="92"/>
      <c r="F46" s="92"/>
      <c r="G46" s="92"/>
      <c r="H46" s="92"/>
      <c r="I46" s="92"/>
    </row>
    <row r="47" spans="1:9" ht="15">
      <c r="A47" s="92"/>
      <c r="B47" s="92"/>
      <c r="C47" s="92"/>
      <c r="D47" s="92"/>
      <c r="E47" s="92"/>
      <c r="F47" s="92"/>
      <c r="G47" s="92"/>
      <c r="H47" s="92"/>
      <c r="I47" s="92"/>
    </row>
    <row r="48" spans="1:9" ht="15">
      <c r="A48" s="92"/>
      <c r="B48" s="92"/>
      <c r="C48" s="92"/>
      <c r="D48" s="92"/>
      <c r="E48" s="92"/>
      <c r="F48" s="92"/>
      <c r="G48" s="92"/>
      <c r="H48" s="92"/>
      <c r="I48" s="92"/>
    </row>
    <row r="49" spans="1:9" s="93" customFormat="1" ht="66" customHeight="1">
      <c r="A49" s="252" t="s">
        <v>109</v>
      </c>
      <c r="B49" s="252"/>
      <c r="C49" s="252"/>
      <c r="D49" s="252"/>
      <c r="E49" s="252"/>
      <c r="F49" s="252"/>
      <c r="G49" s="252"/>
      <c r="H49" s="252"/>
      <c r="I49" s="252"/>
    </row>
    <row r="50" spans="1:9" s="93" customFormat="1" ht="18.75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s="93" customFormat="1" ht="18.7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s="93" customFormat="1" ht="18.75">
      <c r="A52" s="111"/>
      <c r="B52" s="111"/>
      <c r="C52" s="111"/>
      <c r="D52" s="111"/>
      <c r="E52" s="111"/>
      <c r="F52" s="111"/>
      <c r="G52" s="111"/>
      <c r="H52" s="111"/>
      <c r="I52" s="111"/>
    </row>
    <row r="54" spans="1:9" ht="15">
      <c r="A54" s="94" t="s">
        <v>29</v>
      </c>
      <c r="B54" s="95"/>
      <c r="C54" s="95"/>
      <c r="D54" s="95"/>
      <c r="E54" s="95"/>
      <c r="F54" s="95"/>
      <c r="G54" s="95"/>
      <c r="H54" s="95"/>
      <c r="I54" s="95"/>
    </row>
    <row r="55" spans="1:9" ht="15">
      <c r="A55" s="95"/>
      <c r="B55" s="95"/>
      <c r="C55" s="95"/>
      <c r="D55" s="95"/>
      <c r="E55" s="95"/>
      <c r="F55" s="95"/>
      <c r="G55" s="95"/>
      <c r="H55" s="95"/>
      <c r="I55" s="95"/>
    </row>
    <row r="56" spans="1:9" ht="15">
      <c r="A56" s="95"/>
      <c r="B56" s="95"/>
      <c r="C56" s="95"/>
      <c r="D56" s="95"/>
      <c r="E56" s="95"/>
      <c r="F56" s="95"/>
      <c r="G56" s="95"/>
      <c r="H56" s="95"/>
      <c r="I56" s="95"/>
    </row>
    <row r="57" spans="1:9" ht="15">
      <c r="A57" s="94" t="s">
        <v>30</v>
      </c>
      <c r="B57" s="95"/>
      <c r="C57" s="95"/>
      <c r="D57" s="95"/>
      <c r="E57" s="95"/>
      <c r="F57" s="95"/>
      <c r="G57" s="95"/>
      <c r="H57" s="95"/>
      <c r="I57" s="95"/>
    </row>
    <row r="58" spans="1:9" ht="12.75" customHeight="1">
      <c r="A58" s="95"/>
      <c r="B58" s="95"/>
      <c r="C58" s="95"/>
      <c r="D58" s="95"/>
      <c r="E58" s="95"/>
      <c r="F58" s="95"/>
      <c r="G58" s="95"/>
      <c r="H58" s="95"/>
      <c r="I58" s="95"/>
    </row>
    <row r="59" spans="1:9" s="125" customFormat="1" ht="15" customHeight="1">
      <c r="A59" s="249" t="s">
        <v>167</v>
      </c>
      <c r="B59" s="250"/>
      <c r="C59" s="250"/>
      <c r="D59" s="250"/>
      <c r="E59" s="250"/>
      <c r="F59" s="250"/>
      <c r="G59" s="250"/>
      <c r="H59" s="250"/>
      <c r="I59" s="250"/>
    </row>
    <row r="60" spans="1:9" s="125" customFormat="1" ht="15" customHeight="1">
      <c r="A60" s="124"/>
      <c r="B60" s="124"/>
      <c r="C60" s="124"/>
      <c r="D60" s="124"/>
      <c r="E60" s="124"/>
      <c r="F60" s="124"/>
      <c r="G60" s="124"/>
      <c r="H60" s="124"/>
      <c r="I60" s="124"/>
    </row>
    <row r="61" spans="1:9" s="125" customFormat="1" ht="15" customHeight="1">
      <c r="A61" s="249" t="s">
        <v>168</v>
      </c>
      <c r="B61" s="250"/>
      <c r="C61" s="250"/>
      <c r="D61" s="250"/>
      <c r="E61" s="250"/>
      <c r="F61" s="250"/>
      <c r="G61" s="250"/>
      <c r="H61" s="250"/>
      <c r="I61" s="250"/>
    </row>
    <row r="62" spans="1:9" s="125" customFormat="1" ht="15" customHeight="1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s="125" customFormat="1" ht="15" customHeight="1">
      <c r="A63" s="249" t="s">
        <v>169</v>
      </c>
      <c r="B63" s="250"/>
      <c r="C63" s="250"/>
      <c r="D63" s="250"/>
      <c r="E63" s="250"/>
      <c r="F63" s="250"/>
      <c r="G63" s="250"/>
      <c r="H63" s="250"/>
      <c r="I63" s="250"/>
    </row>
    <row r="64" spans="1:9" ht="21" customHeight="1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16.5" customHeight="1">
      <c r="A65" s="247" t="s">
        <v>37</v>
      </c>
      <c r="B65" s="247"/>
      <c r="C65" s="247"/>
      <c r="D65" s="247"/>
      <c r="E65" s="248"/>
      <c r="F65" s="95"/>
      <c r="G65" s="95"/>
      <c r="H65" s="95"/>
      <c r="I65" s="95"/>
    </row>
    <row r="66" spans="1:9" ht="5.25" customHeight="1">
      <c r="A66" s="95"/>
      <c r="B66" s="95"/>
      <c r="C66" s="95"/>
      <c r="D66" s="95"/>
      <c r="E66" s="95"/>
      <c r="F66" s="95"/>
      <c r="G66" s="95"/>
      <c r="H66" s="95"/>
      <c r="I66" s="95"/>
    </row>
    <row r="67" spans="1:9" s="125" customFormat="1" ht="18.75" customHeight="1">
      <c r="A67" s="249" t="s">
        <v>110</v>
      </c>
      <c r="B67" s="250"/>
      <c r="C67" s="250"/>
      <c r="D67" s="250"/>
      <c r="E67" s="251"/>
      <c r="F67" s="251"/>
      <c r="G67" s="251"/>
      <c r="H67" s="251"/>
      <c r="I67" s="124"/>
    </row>
    <row r="68" spans="1:9" ht="10.5" customHeight="1">
      <c r="A68" s="96"/>
      <c r="B68" s="96"/>
      <c r="C68" s="96"/>
      <c r="D68" s="96"/>
      <c r="E68" s="97"/>
      <c r="F68" s="97"/>
      <c r="G68" s="97"/>
      <c r="H68" s="97"/>
      <c r="I68" s="95"/>
    </row>
    <row r="69" spans="1:9" ht="15.75" customHeight="1">
      <c r="A69" s="98"/>
      <c r="B69" s="99"/>
      <c r="C69" s="99"/>
      <c r="D69" s="99"/>
      <c r="E69" s="99"/>
      <c r="F69" s="100"/>
      <c r="G69" s="95"/>
      <c r="H69" s="95"/>
      <c r="I69" s="95"/>
    </row>
    <row r="70" spans="1:9" ht="15">
      <c r="A70" s="247" t="s">
        <v>33</v>
      </c>
      <c r="B70" s="253"/>
      <c r="C70" s="253"/>
      <c r="D70" s="95"/>
      <c r="E70" s="95"/>
      <c r="F70" s="95"/>
      <c r="G70" s="95"/>
      <c r="H70" s="95"/>
      <c r="I70" s="95"/>
    </row>
    <row r="71" spans="1:9" ht="12.75" customHeight="1">
      <c r="A71" s="95"/>
      <c r="B71" s="95"/>
      <c r="C71" s="95"/>
      <c r="D71" s="95"/>
      <c r="E71" s="95"/>
      <c r="F71" s="95"/>
      <c r="G71" s="95"/>
      <c r="H71" s="95"/>
      <c r="I71" s="95"/>
    </row>
    <row r="72" spans="1:9" s="125" customFormat="1" ht="15" customHeight="1">
      <c r="A72" s="249" t="s">
        <v>106</v>
      </c>
      <c r="B72" s="250"/>
      <c r="C72" s="250"/>
      <c r="D72" s="250"/>
      <c r="E72" s="250"/>
      <c r="F72" s="250"/>
      <c r="G72" s="250"/>
      <c r="H72" s="250"/>
      <c r="I72" s="124"/>
    </row>
    <row r="73" spans="1:9" s="125" customFormat="1" ht="15" customHeight="1">
      <c r="A73" s="124"/>
      <c r="B73" s="124"/>
      <c r="C73" s="124"/>
      <c r="D73" s="124"/>
      <c r="E73" s="124"/>
      <c r="F73" s="124"/>
      <c r="G73" s="124"/>
      <c r="H73" s="124"/>
      <c r="I73" s="124"/>
    </row>
    <row r="74" spans="1:9" s="125" customFormat="1" ht="15" customHeight="1">
      <c r="A74" s="249" t="s">
        <v>111</v>
      </c>
      <c r="B74" s="250"/>
      <c r="C74" s="250"/>
      <c r="D74" s="250"/>
      <c r="E74" s="250"/>
      <c r="F74" s="250"/>
      <c r="G74" s="250"/>
      <c r="H74" s="250"/>
      <c r="I74" s="124"/>
    </row>
    <row r="75" spans="1:9" s="125" customFormat="1" ht="15" customHeight="1">
      <c r="A75" s="124"/>
      <c r="B75" s="124"/>
      <c r="C75" s="124"/>
      <c r="D75" s="124"/>
      <c r="E75" s="124"/>
      <c r="F75" s="124"/>
      <c r="G75" s="124"/>
      <c r="H75" s="124"/>
      <c r="I75" s="124"/>
    </row>
    <row r="76" spans="1:9" s="125" customFormat="1" ht="15" customHeight="1">
      <c r="A76" s="249" t="s">
        <v>112</v>
      </c>
      <c r="B76" s="250"/>
      <c r="C76" s="250"/>
      <c r="D76" s="250"/>
      <c r="E76" s="250"/>
      <c r="F76" s="250"/>
      <c r="G76" s="250"/>
      <c r="H76" s="250"/>
      <c r="I76" s="124"/>
    </row>
    <row r="77" spans="1:9" s="125" customFormat="1" ht="12.75" customHeight="1">
      <c r="A77" s="124"/>
      <c r="B77" s="124"/>
      <c r="C77" s="124"/>
      <c r="D77" s="124"/>
      <c r="E77" s="124"/>
      <c r="F77" s="124"/>
      <c r="G77" s="124"/>
      <c r="H77" s="124"/>
      <c r="I77" s="124"/>
    </row>
    <row r="78" spans="1:9" ht="12.75" customHeight="1">
      <c r="A78" s="95"/>
      <c r="B78" s="95"/>
      <c r="C78" s="95"/>
      <c r="D78" s="95"/>
      <c r="E78" s="95"/>
      <c r="F78" s="95"/>
      <c r="G78" s="95"/>
      <c r="H78" s="95"/>
      <c r="I78" s="95"/>
    </row>
    <row r="79" spans="1:9" ht="15">
      <c r="A79" s="247" t="s">
        <v>31</v>
      </c>
      <c r="B79" s="247"/>
      <c r="C79" s="247"/>
      <c r="D79" s="95"/>
      <c r="E79" s="95"/>
      <c r="F79" s="95"/>
      <c r="G79" s="95"/>
      <c r="H79" s="95"/>
      <c r="I79" s="95"/>
    </row>
    <row r="80" spans="1:9" ht="7.5" customHeight="1">
      <c r="A80" s="95"/>
      <c r="B80" s="95"/>
      <c r="C80" s="95"/>
      <c r="D80" s="95"/>
      <c r="E80" s="95"/>
      <c r="F80" s="95"/>
      <c r="G80" s="95"/>
      <c r="H80" s="95"/>
      <c r="I80" s="95"/>
    </row>
    <row r="81" spans="1:9" ht="15">
      <c r="A81" s="249" t="s">
        <v>105</v>
      </c>
      <c r="B81" s="250"/>
      <c r="C81" s="250"/>
      <c r="D81" s="250"/>
      <c r="E81" s="250"/>
      <c r="F81" s="124"/>
      <c r="G81" s="95"/>
      <c r="H81" s="95"/>
      <c r="I81" s="95"/>
    </row>
    <row r="82" spans="1:9" ht="15">
      <c r="A82" s="123"/>
      <c r="B82" s="123"/>
      <c r="C82" s="123"/>
      <c r="D82" s="123"/>
      <c r="E82" s="123"/>
      <c r="F82" s="124"/>
      <c r="G82" s="95"/>
      <c r="H82" s="95"/>
      <c r="I82" s="95"/>
    </row>
    <row r="83" spans="1:9" ht="15">
      <c r="A83" s="124"/>
      <c r="B83" s="124"/>
      <c r="C83" s="124"/>
      <c r="D83" s="124"/>
      <c r="E83" s="124"/>
      <c r="F83" s="124"/>
      <c r="G83" s="95"/>
      <c r="H83" s="95"/>
      <c r="I83" s="95"/>
    </row>
    <row r="84" spans="1:9" ht="15">
      <c r="A84" s="255" t="s">
        <v>32</v>
      </c>
      <c r="B84" s="255"/>
      <c r="C84" s="255"/>
      <c r="D84" s="124"/>
      <c r="E84" s="124"/>
      <c r="F84" s="124"/>
      <c r="G84" s="95"/>
      <c r="H84" s="95"/>
      <c r="I84" s="95"/>
    </row>
    <row r="85" spans="1:9" ht="6.75" customHeight="1">
      <c r="A85" s="124"/>
      <c r="B85" s="124"/>
      <c r="C85" s="124"/>
      <c r="D85" s="124"/>
      <c r="E85" s="124"/>
      <c r="F85" s="124"/>
      <c r="G85" s="95"/>
      <c r="H85" s="95"/>
      <c r="I85" s="95"/>
    </row>
    <row r="86" spans="1:9" ht="15">
      <c r="A86" s="249" t="s">
        <v>104</v>
      </c>
      <c r="B86" s="250"/>
      <c r="C86" s="250"/>
      <c r="D86" s="250"/>
      <c r="E86" s="250"/>
      <c r="F86" s="250"/>
      <c r="G86" s="95"/>
      <c r="H86" s="95"/>
      <c r="I86" s="95"/>
    </row>
    <row r="87" spans="1:9" ht="15">
      <c r="A87" s="96"/>
      <c r="B87" s="96"/>
      <c r="C87" s="96"/>
      <c r="D87" s="96"/>
      <c r="E87" s="96"/>
      <c r="F87" s="96"/>
      <c r="G87" s="95"/>
      <c r="H87" s="95"/>
      <c r="I87" s="95"/>
    </row>
    <row r="88" spans="1:9" ht="15">
      <c r="A88" s="95"/>
      <c r="B88" s="95"/>
      <c r="C88" s="95"/>
      <c r="D88" s="95"/>
      <c r="E88" s="95"/>
      <c r="F88" s="95"/>
      <c r="G88" s="95"/>
      <c r="H88" s="95"/>
      <c r="I88" s="95"/>
    </row>
    <row r="89" spans="1:9" ht="15">
      <c r="A89" s="247" t="s">
        <v>0</v>
      </c>
      <c r="B89" s="247"/>
      <c r="C89" s="247"/>
      <c r="D89" s="95"/>
      <c r="E89" s="95"/>
      <c r="F89" s="95"/>
      <c r="G89" s="95"/>
      <c r="H89" s="95"/>
      <c r="I89" s="95"/>
    </row>
    <row r="90" spans="1:9" ht="8.25" customHeight="1">
      <c r="A90" s="95"/>
      <c r="B90" s="95"/>
      <c r="C90" s="95"/>
      <c r="D90" s="95"/>
      <c r="E90" s="95"/>
      <c r="F90" s="95"/>
      <c r="G90" s="95"/>
      <c r="H90" s="95"/>
      <c r="I90" s="95"/>
    </row>
    <row r="91" spans="1:9" ht="15">
      <c r="A91" s="254" t="s">
        <v>296</v>
      </c>
      <c r="B91" s="253"/>
      <c r="C91" s="253"/>
      <c r="D91" s="253"/>
      <c r="E91" s="253"/>
      <c r="F91" s="95"/>
      <c r="G91" s="95"/>
      <c r="H91" s="95"/>
      <c r="I91" s="95"/>
    </row>
  </sheetData>
  <sheetProtection/>
  <mergeCells count="24">
    <mergeCell ref="A91:E91"/>
    <mergeCell ref="A79:C79"/>
    <mergeCell ref="A84:C84"/>
    <mergeCell ref="A81:E81"/>
    <mergeCell ref="A86:F86"/>
    <mergeCell ref="A72:H72"/>
    <mergeCell ref="A89:C89"/>
    <mergeCell ref="A74:H74"/>
    <mergeCell ref="A76:H76"/>
    <mergeCell ref="A65:E65"/>
    <mergeCell ref="A67:H67"/>
    <mergeCell ref="A49:I49"/>
    <mergeCell ref="A59:I59"/>
    <mergeCell ref="A70:C70"/>
    <mergeCell ref="A63:I63"/>
    <mergeCell ref="A61:I61"/>
    <mergeCell ref="A37:I37"/>
    <mergeCell ref="A1:I1"/>
    <mergeCell ref="A3:I3"/>
    <mergeCell ref="A29:I29"/>
    <mergeCell ref="A31:I31"/>
    <mergeCell ref="A35:I35"/>
    <mergeCell ref="A5:H5"/>
    <mergeCell ref="A33:I33"/>
  </mergeCells>
  <printOptions/>
  <pageMargins left="0.51" right="0.2" top="0.6" bottom="0.34" header="0.31496062992125984" footer="0.31496062992125984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74"/>
  <sheetViews>
    <sheetView zoomScale="55" zoomScaleNormal="55" zoomScaleSheetLayoutView="100" zoomScalePageLayoutView="0" workbookViewId="0" topLeftCell="B1">
      <selection activeCell="S51" sqref="S51"/>
    </sheetView>
  </sheetViews>
  <sheetFormatPr defaultColWidth="9.140625" defaultRowHeight="12.75"/>
  <cols>
    <col min="1" max="1" width="2.28125" style="1" hidden="1" customWidth="1"/>
    <col min="2" max="2" width="3.7109375" style="1" customWidth="1"/>
    <col min="3" max="3" width="7.28125" style="19" customWidth="1"/>
    <col min="4" max="4" width="25.7109375" style="1" bestFit="1" customWidth="1"/>
    <col min="5" max="5" width="9.421875" style="43" customWidth="1"/>
    <col min="6" max="6" width="10.421875" style="1" bestFit="1" customWidth="1"/>
    <col min="7" max="7" width="9.28125" style="1" customWidth="1"/>
    <col min="8" max="8" width="4.28125" style="1" customWidth="1"/>
    <col min="9" max="13" width="7.7109375" style="1" customWidth="1"/>
    <col min="14" max="14" width="7.28125" style="1" customWidth="1"/>
    <col min="15" max="15" width="2.421875" style="1" customWidth="1"/>
    <col min="16" max="16" width="3.28125" style="1" customWidth="1"/>
    <col min="17" max="17" width="4.28125" style="1" customWidth="1"/>
  </cols>
  <sheetData>
    <row r="1" spans="1:17" ht="18.75">
      <c r="A1" s="5"/>
      <c r="B1" s="258" t="s">
        <v>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32"/>
      <c r="O1" s="32"/>
      <c r="P1" s="6"/>
      <c r="Q1" s="7"/>
    </row>
    <row r="2" spans="1:16" ht="18.75">
      <c r="A2" s="5"/>
      <c r="B2" s="256" t="s">
        <v>26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3"/>
      <c r="O2" s="33"/>
      <c r="P2" s="8"/>
    </row>
    <row r="3" spans="1:17" ht="22.5">
      <c r="A3" s="5"/>
      <c r="B3" s="266" t="s">
        <v>171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34"/>
      <c r="O3" s="34"/>
      <c r="P3" s="9"/>
      <c r="Q3" s="7"/>
    </row>
    <row r="4" spans="1:17" ht="18.75">
      <c r="A4" s="5"/>
      <c r="B4" s="265" t="s">
        <v>299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11"/>
      <c r="O4" s="11"/>
      <c r="P4" s="10"/>
      <c r="Q4" s="7"/>
    </row>
    <row r="5" spans="1:17" ht="18.75">
      <c r="A5" s="5"/>
      <c r="B5" s="58"/>
      <c r="C5" s="57"/>
      <c r="D5" s="58"/>
      <c r="E5" s="59"/>
      <c r="F5" s="58"/>
      <c r="G5" s="58"/>
      <c r="H5" s="58"/>
      <c r="I5" s="58"/>
      <c r="J5" s="58"/>
      <c r="K5" s="58"/>
      <c r="L5" s="58"/>
      <c r="M5" s="58"/>
      <c r="N5" s="11"/>
      <c r="O5" s="11"/>
      <c r="P5" s="10"/>
      <c r="Q5" s="7"/>
    </row>
    <row r="6" spans="1:17" ht="25.5">
      <c r="A6" s="5"/>
      <c r="B6" s="258" t="s">
        <v>2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41"/>
      <c r="O6" s="41"/>
      <c r="P6" s="10"/>
      <c r="Q6" s="7"/>
    </row>
    <row r="7" spans="1:17" ht="20.25" customHeight="1">
      <c r="A7" s="5"/>
      <c r="B7" s="38"/>
      <c r="C7" s="60"/>
      <c r="D7" s="74"/>
      <c r="E7" s="61"/>
      <c r="F7" s="56"/>
      <c r="G7" s="56"/>
      <c r="H7" s="56"/>
      <c r="I7" s="56"/>
      <c r="J7" s="56"/>
      <c r="K7" s="55"/>
      <c r="L7" s="62"/>
      <c r="M7" s="62"/>
      <c r="N7" s="12"/>
      <c r="O7" s="12"/>
      <c r="P7" s="6"/>
      <c r="Q7" s="7"/>
    </row>
    <row r="8" spans="2:17" ht="18.75" customHeight="1">
      <c r="B8" s="257" t="s">
        <v>3</v>
      </c>
      <c r="C8" s="257" t="s">
        <v>4</v>
      </c>
      <c r="D8" s="259" t="s">
        <v>166</v>
      </c>
      <c r="E8" s="257" t="s">
        <v>25</v>
      </c>
      <c r="F8" s="263" t="s">
        <v>38</v>
      </c>
      <c r="G8" s="264" t="s">
        <v>5</v>
      </c>
      <c r="H8" s="257" t="s">
        <v>39</v>
      </c>
      <c r="I8" s="260" t="s">
        <v>6</v>
      </c>
      <c r="J8" s="261"/>
      <c r="K8" s="261"/>
      <c r="L8" s="261"/>
      <c r="M8" s="262"/>
      <c r="Q8"/>
    </row>
    <row r="9" spans="2:17" ht="18.75" customHeight="1">
      <c r="B9" s="257"/>
      <c r="C9" s="257"/>
      <c r="D9" s="259"/>
      <c r="E9" s="257"/>
      <c r="F9" s="263"/>
      <c r="G9" s="264"/>
      <c r="H9" s="257"/>
      <c r="I9" s="87" t="s">
        <v>7</v>
      </c>
      <c r="J9" s="87" t="s">
        <v>8</v>
      </c>
      <c r="K9" s="87" t="s">
        <v>9</v>
      </c>
      <c r="L9" s="87" t="s">
        <v>10</v>
      </c>
      <c r="M9" s="87" t="s">
        <v>45</v>
      </c>
      <c r="P9"/>
      <c r="Q9"/>
    </row>
    <row r="10" spans="2:17" ht="19.5" customHeight="1">
      <c r="B10" s="63">
        <f aca="true" t="shared" si="0" ref="B10:B56">B9+1</f>
        <v>1</v>
      </c>
      <c r="C10" s="132">
        <v>49</v>
      </c>
      <c r="D10" s="147" t="s">
        <v>126</v>
      </c>
      <c r="E10" s="148" t="s">
        <v>128</v>
      </c>
      <c r="F10" s="148" t="s">
        <v>127</v>
      </c>
      <c r="G10" s="161" t="s">
        <v>41</v>
      </c>
      <c r="H10" s="223" t="s">
        <v>42</v>
      </c>
      <c r="I10" s="148" t="s">
        <v>295</v>
      </c>
      <c r="J10" s="148" t="s">
        <v>295</v>
      </c>
      <c r="K10" s="148"/>
      <c r="L10" s="234"/>
      <c r="M10" s="148" t="s">
        <v>295</v>
      </c>
      <c r="P10"/>
      <c r="Q10"/>
    </row>
    <row r="11" spans="2:17" ht="19.5" customHeight="1">
      <c r="B11" s="63">
        <f t="shared" si="0"/>
        <v>2</v>
      </c>
      <c r="C11" s="133">
        <v>48</v>
      </c>
      <c r="D11" s="224" t="s">
        <v>124</v>
      </c>
      <c r="E11" s="225" t="s">
        <v>125</v>
      </c>
      <c r="F11" s="225">
        <v>131627</v>
      </c>
      <c r="G11" s="161" t="s">
        <v>41</v>
      </c>
      <c r="H11" s="223" t="s">
        <v>42</v>
      </c>
      <c r="I11" s="148" t="s">
        <v>295</v>
      </c>
      <c r="J11" s="148" t="s">
        <v>295</v>
      </c>
      <c r="K11" s="148"/>
      <c r="L11" s="234"/>
      <c r="M11" s="148" t="s">
        <v>295</v>
      </c>
      <c r="P11"/>
      <c r="Q11"/>
    </row>
    <row r="12" spans="2:17" ht="19.5" customHeight="1">
      <c r="B12" s="63">
        <f t="shared" si="0"/>
        <v>3</v>
      </c>
      <c r="C12" s="132">
        <v>22</v>
      </c>
      <c r="D12" s="224" t="s">
        <v>94</v>
      </c>
      <c r="E12" s="225" t="s">
        <v>95</v>
      </c>
      <c r="F12" s="225">
        <v>118774</v>
      </c>
      <c r="G12" s="161" t="s">
        <v>41</v>
      </c>
      <c r="H12" s="161" t="s">
        <v>42</v>
      </c>
      <c r="I12" s="148"/>
      <c r="J12" s="148" t="s">
        <v>295</v>
      </c>
      <c r="K12" s="148"/>
      <c r="L12" s="148"/>
      <c r="M12" s="148" t="s">
        <v>295</v>
      </c>
      <c r="P12"/>
      <c r="Q12"/>
    </row>
    <row r="13" spans="2:17" ht="19.5" customHeight="1">
      <c r="B13" s="63">
        <f t="shared" si="0"/>
        <v>4</v>
      </c>
      <c r="C13" s="132">
        <v>7</v>
      </c>
      <c r="D13" s="147" t="s">
        <v>64</v>
      </c>
      <c r="E13" s="150" t="s">
        <v>63</v>
      </c>
      <c r="F13" s="148">
        <v>93341</v>
      </c>
      <c r="G13" s="161" t="s">
        <v>41</v>
      </c>
      <c r="H13" s="161" t="s">
        <v>42</v>
      </c>
      <c r="I13" s="148" t="s">
        <v>295</v>
      </c>
      <c r="J13" s="148" t="s">
        <v>295</v>
      </c>
      <c r="K13" s="148"/>
      <c r="L13" s="148" t="s">
        <v>295</v>
      </c>
      <c r="M13" s="153" t="s">
        <v>295</v>
      </c>
      <c r="P13"/>
      <c r="Q13"/>
    </row>
    <row r="14" spans="2:17" ht="19.5" customHeight="1">
      <c r="B14" s="63">
        <f t="shared" si="0"/>
        <v>5</v>
      </c>
      <c r="C14" s="132">
        <v>19</v>
      </c>
      <c r="D14" s="147" t="s">
        <v>67</v>
      </c>
      <c r="E14" s="148" t="s">
        <v>66</v>
      </c>
      <c r="F14" s="148">
        <v>22157</v>
      </c>
      <c r="G14" s="161" t="s">
        <v>41</v>
      </c>
      <c r="H14" s="161" t="s">
        <v>43</v>
      </c>
      <c r="I14" s="148"/>
      <c r="J14" s="148"/>
      <c r="K14" s="148"/>
      <c r="L14" s="234" t="s">
        <v>295</v>
      </c>
      <c r="M14" s="148" t="s">
        <v>295</v>
      </c>
      <c r="P14"/>
      <c r="Q14"/>
    </row>
    <row r="15" spans="2:17" ht="19.5" customHeight="1">
      <c r="B15" s="63">
        <f t="shared" si="0"/>
        <v>6</v>
      </c>
      <c r="C15" s="132">
        <v>10</v>
      </c>
      <c r="D15" s="226" t="s">
        <v>70</v>
      </c>
      <c r="E15" s="227" t="s">
        <v>71</v>
      </c>
      <c r="F15" s="227">
        <v>89671</v>
      </c>
      <c r="G15" s="161" t="s">
        <v>41</v>
      </c>
      <c r="H15" s="161" t="s">
        <v>43</v>
      </c>
      <c r="I15" s="148" t="s">
        <v>295</v>
      </c>
      <c r="J15" s="148" t="s">
        <v>295</v>
      </c>
      <c r="K15" s="148"/>
      <c r="L15" s="148"/>
      <c r="M15" s="148" t="s">
        <v>295</v>
      </c>
      <c r="P15"/>
      <c r="Q15"/>
    </row>
    <row r="16" spans="2:17" ht="19.5" customHeight="1">
      <c r="B16" s="63">
        <f t="shared" si="0"/>
        <v>7</v>
      </c>
      <c r="C16" s="132">
        <v>8</v>
      </c>
      <c r="D16" s="147" t="s">
        <v>69</v>
      </c>
      <c r="E16" s="150" t="s">
        <v>68</v>
      </c>
      <c r="F16" s="148">
        <v>132601</v>
      </c>
      <c r="G16" s="161" t="s">
        <v>41</v>
      </c>
      <c r="H16" s="223" t="s">
        <v>42</v>
      </c>
      <c r="I16" s="148" t="s">
        <v>295</v>
      </c>
      <c r="J16" s="148" t="s">
        <v>295</v>
      </c>
      <c r="K16" s="148"/>
      <c r="L16" s="234" t="s">
        <v>295</v>
      </c>
      <c r="M16" s="148" t="s">
        <v>295</v>
      </c>
      <c r="P16"/>
      <c r="Q16"/>
    </row>
    <row r="17" spans="2:17" ht="19.5" customHeight="1">
      <c r="B17" s="63">
        <f t="shared" si="0"/>
        <v>8</v>
      </c>
      <c r="C17" s="132">
        <v>27</v>
      </c>
      <c r="D17" s="224" t="s">
        <v>294</v>
      </c>
      <c r="E17" s="225" t="s">
        <v>204</v>
      </c>
      <c r="F17" s="225">
        <v>132086</v>
      </c>
      <c r="G17" s="161" t="s">
        <v>41</v>
      </c>
      <c r="H17" s="223" t="s">
        <v>42</v>
      </c>
      <c r="I17" s="148"/>
      <c r="J17" s="148" t="s">
        <v>295</v>
      </c>
      <c r="K17" s="148"/>
      <c r="L17" s="234"/>
      <c r="M17" s="148" t="s">
        <v>295</v>
      </c>
      <c r="P17"/>
      <c r="Q17"/>
    </row>
    <row r="18" spans="2:17" ht="19.5" customHeight="1">
      <c r="B18" s="63">
        <f t="shared" si="0"/>
        <v>9</v>
      </c>
      <c r="C18" s="132">
        <v>39</v>
      </c>
      <c r="D18" s="147" t="s">
        <v>73</v>
      </c>
      <c r="E18" s="148" t="s">
        <v>130</v>
      </c>
      <c r="F18" s="148" t="s">
        <v>129</v>
      </c>
      <c r="G18" s="161" t="s">
        <v>41</v>
      </c>
      <c r="H18" s="161" t="s">
        <v>43</v>
      </c>
      <c r="I18" s="148" t="s">
        <v>295</v>
      </c>
      <c r="J18" s="148" t="s">
        <v>295</v>
      </c>
      <c r="K18" s="148"/>
      <c r="L18" s="234"/>
      <c r="M18" s="148" t="s">
        <v>295</v>
      </c>
      <c r="P18"/>
      <c r="Q18"/>
    </row>
    <row r="19" spans="2:17" ht="19.5" customHeight="1">
      <c r="B19" s="63">
        <f t="shared" si="0"/>
        <v>10</v>
      </c>
      <c r="C19" s="132">
        <v>9</v>
      </c>
      <c r="D19" s="147" t="s">
        <v>92</v>
      </c>
      <c r="E19" s="150" t="s">
        <v>93</v>
      </c>
      <c r="F19" s="148" t="s">
        <v>116</v>
      </c>
      <c r="G19" s="161" t="s">
        <v>41</v>
      </c>
      <c r="H19" s="161" t="s">
        <v>43</v>
      </c>
      <c r="I19" s="148"/>
      <c r="J19" s="153" t="s">
        <v>295</v>
      </c>
      <c r="K19" s="148"/>
      <c r="L19" s="148"/>
      <c r="M19" s="153" t="s">
        <v>295</v>
      </c>
      <c r="P19"/>
      <c r="Q19"/>
    </row>
    <row r="20" spans="2:17" ht="19.5" customHeight="1">
      <c r="B20" s="63">
        <f t="shared" si="0"/>
        <v>11</v>
      </c>
      <c r="C20" s="132">
        <v>28</v>
      </c>
      <c r="D20" s="224" t="s">
        <v>218</v>
      </c>
      <c r="E20" s="225" t="s">
        <v>219</v>
      </c>
      <c r="F20" s="225">
        <v>134699</v>
      </c>
      <c r="G20" s="161" t="s">
        <v>41</v>
      </c>
      <c r="H20" s="223" t="s">
        <v>42</v>
      </c>
      <c r="I20" s="148" t="s">
        <v>295</v>
      </c>
      <c r="J20" s="148" t="s">
        <v>295</v>
      </c>
      <c r="K20" s="148" t="s">
        <v>295</v>
      </c>
      <c r="L20" s="234"/>
      <c r="M20" s="153" t="s">
        <v>295</v>
      </c>
      <c r="P20"/>
      <c r="Q20"/>
    </row>
    <row r="21" spans="2:17" ht="19.5" customHeight="1">
      <c r="B21" s="63">
        <f t="shared" si="0"/>
        <v>12</v>
      </c>
      <c r="C21" s="132">
        <v>25</v>
      </c>
      <c r="D21" s="224" t="s">
        <v>89</v>
      </c>
      <c r="E21" s="225" t="s">
        <v>90</v>
      </c>
      <c r="F21" s="225">
        <v>93335</v>
      </c>
      <c r="G21" s="161" t="s">
        <v>41</v>
      </c>
      <c r="H21" s="223" t="s">
        <v>42</v>
      </c>
      <c r="I21" s="148"/>
      <c r="J21" s="148" t="s">
        <v>295</v>
      </c>
      <c r="K21" s="148"/>
      <c r="L21" s="234"/>
      <c r="M21" s="148" t="s">
        <v>295</v>
      </c>
      <c r="P21"/>
      <c r="Q21"/>
    </row>
    <row r="22" spans="2:17" ht="19.5" customHeight="1">
      <c r="B22" s="63">
        <f t="shared" si="0"/>
        <v>13</v>
      </c>
      <c r="C22" s="132">
        <v>13</v>
      </c>
      <c r="D22" s="147" t="s">
        <v>65</v>
      </c>
      <c r="E22" s="148" t="s">
        <v>115</v>
      </c>
      <c r="F22" s="148">
        <v>22681</v>
      </c>
      <c r="G22" s="161" t="s">
        <v>41</v>
      </c>
      <c r="H22" s="161" t="s">
        <v>43</v>
      </c>
      <c r="I22" s="148" t="s">
        <v>295</v>
      </c>
      <c r="J22" s="148" t="s">
        <v>295</v>
      </c>
      <c r="K22" s="148"/>
      <c r="L22" s="148" t="s">
        <v>295</v>
      </c>
      <c r="M22" s="148"/>
      <c r="P22"/>
      <c r="Q22"/>
    </row>
    <row r="23" spans="2:17" ht="19.5" customHeight="1">
      <c r="B23" s="63">
        <f t="shared" si="0"/>
        <v>14</v>
      </c>
      <c r="C23" s="132">
        <v>14</v>
      </c>
      <c r="D23" s="147" t="s">
        <v>263</v>
      </c>
      <c r="E23" s="148" t="s">
        <v>119</v>
      </c>
      <c r="F23" s="148" t="s">
        <v>118</v>
      </c>
      <c r="G23" s="161" t="s">
        <v>41</v>
      </c>
      <c r="H23" s="161" t="s">
        <v>43</v>
      </c>
      <c r="I23" s="148" t="s">
        <v>295</v>
      </c>
      <c r="J23" s="153" t="s">
        <v>295</v>
      </c>
      <c r="K23" s="148"/>
      <c r="L23" s="148"/>
      <c r="M23" s="153"/>
      <c r="P23"/>
      <c r="Q23"/>
    </row>
    <row r="24" spans="2:17" ht="19.5" customHeight="1">
      <c r="B24" s="63">
        <f t="shared" si="0"/>
        <v>15</v>
      </c>
      <c r="C24" s="132">
        <v>47</v>
      </c>
      <c r="D24" s="224" t="s">
        <v>178</v>
      </c>
      <c r="E24" s="225" t="s">
        <v>179</v>
      </c>
      <c r="F24" s="225">
        <v>132673</v>
      </c>
      <c r="G24" s="161" t="s">
        <v>41</v>
      </c>
      <c r="H24" s="161" t="s">
        <v>42</v>
      </c>
      <c r="I24" s="148" t="s">
        <v>295</v>
      </c>
      <c r="J24" s="148" t="s">
        <v>295</v>
      </c>
      <c r="K24" s="148" t="s">
        <v>295</v>
      </c>
      <c r="L24" s="234"/>
      <c r="M24" s="148" t="s">
        <v>295</v>
      </c>
      <c r="P24"/>
      <c r="Q24"/>
    </row>
    <row r="25" spans="2:17" ht="19.5" customHeight="1">
      <c r="B25" s="63">
        <f t="shared" si="0"/>
        <v>16</v>
      </c>
      <c r="C25" s="132">
        <v>5</v>
      </c>
      <c r="D25" s="228" t="s">
        <v>163</v>
      </c>
      <c r="E25" s="229" t="s">
        <v>164</v>
      </c>
      <c r="F25" s="229">
        <v>132033</v>
      </c>
      <c r="G25" s="161" t="s">
        <v>41</v>
      </c>
      <c r="H25" s="230" t="s">
        <v>42</v>
      </c>
      <c r="I25" s="165"/>
      <c r="J25" s="165"/>
      <c r="K25" s="165"/>
      <c r="L25" s="235"/>
      <c r="M25" s="165" t="s">
        <v>295</v>
      </c>
      <c r="P25"/>
      <c r="Q25"/>
    </row>
    <row r="26" spans="2:17" ht="19.5" customHeight="1">
      <c r="B26" s="63">
        <f t="shared" si="0"/>
        <v>17</v>
      </c>
      <c r="C26" s="132">
        <v>21</v>
      </c>
      <c r="D26" s="224" t="s">
        <v>198</v>
      </c>
      <c r="E26" s="225" t="s">
        <v>199</v>
      </c>
      <c r="F26" s="225">
        <v>121549</v>
      </c>
      <c r="G26" s="161" t="s">
        <v>41</v>
      </c>
      <c r="H26" s="161" t="s">
        <v>43</v>
      </c>
      <c r="I26" s="148" t="s">
        <v>295</v>
      </c>
      <c r="J26" s="148" t="s">
        <v>295</v>
      </c>
      <c r="K26" s="148"/>
      <c r="L26" s="148" t="s">
        <v>295</v>
      </c>
      <c r="M26" s="148" t="s">
        <v>295</v>
      </c>
      <c r="P26"/>
      <c r="Q26"/>
    </row>
    <row r="27" spans="2:17" ht="19.5" customHeight="1">
      <c r="B27" s="63">
        <f t="shared" si="0"/>
        <v>18</v>
      </c>
      <c r="C27" s="132">
        <v>20</v>
      </c>
      <c r="D27" s="147" t="s">
        <v>87</v>
      </c>
      <c r="E27" s="148" t="s">
        <v>88</v>
      </c>
      <c r="F27" s="148">
        <v>38293</v>
      </c>
      <c r="G27" s="161" t="s">
        <v>41</v>
      </c>
      <c r="H27" s="161" t="s">
        <v>43</v>
      </c>
      <c r="I27" s="148" t="s">
        <v>295</v>
      </c>
      <c r="J27" s="148" t="s">
        <v>295</v>
      </c>
      <c r="K27" s="148"/>
      <c r="L27" s="234"/>
      <c r="M27" s="148" t="s">
        <v>295</v>
      </c>
      <c r="P27"/>
      <c r="Q27"/>
    </row>
    <row r="28" spans="2:17" ht="19.5" customHeight="1">
      <c r="B28" s="63">
        <f t="shared" si="0"/>
        <v>19</v>
      </c>
      <c r="C28" s="132">
        <v>24</v>
      </c>
      <c r="D28" s="224" t="s">
        <v>113</v>
      </c>
      <c r="E28" s="225" t="s">
        <v>114</v>
      </c>
      <c r="F28" s="225">
        <v>93327</v>
      </c>
      <c r="G28" s="161" t="s">
        <v>41</v>
      </c>
      <c r="H28" s="223" t="s">
        <v>42</v>
      </c>
      <c r="I28" s="148"/>
      <c r="J28" s="148" t="s">
        <v>295</v>
      </c>
      <c r="K28" s="148"/>
      <c r="L28" s="234"/>
      <c r="M28" s="148" t="s">
        <v>295</v>
      </c>
      <c r="P28"/>
      <c r="Q28"/>
    </row>
    <row r="29" spans="2:17" ht="19.5" customHeight="1">
      <c r="B29" s="63">
        <f t="shared" si="0"/>
        <v>20</v>
      </c>
      <c r="C29" s="132">
        <v>4</v>
      </c>
      <c r="D29" s="228" t="s">
        <v>122</v>
      </c>
      <c r="E29" s="229" t="s">
        <v>123</v>
      </c>
      <c r="F29" s="229">
        <v>132306</v>
      </c>
      <c r="G29" s="161" t="s">
        <v>41</v>
      </c>
      <c r="H29" s="230" t="s">
        <v>42</v>
      </c>
      <c r="I29" s="165" t="s">
        <v>295</v>
      </c>
      <c r="J29" s="165" t="s">
        <v>295</v>
      </c>
      <c r="K29" s="165"/>
      <c r="L29" s="235"/>
      <c r="M29" s="165"/>
      <c r="P29"/>
      <c r="Q29"/>
    </row>
    <row r="30" spans="2:17" ht="19.5" customHeight="1">
      <c r="B30" s="63">
        <f t="shared" si="0"/>
        <v>21</v>
      </c>
      <c r="C30" s="132">
        <v>3</v>
      </c>
      <c r="D30" s="224" t="s">
        <v>120</v>
      </c>
      <c r="E30" s="225" t="s">
        <v>121</v>
      </c>
      <c r="F30" s="225">
        <v>132307</v>
      </c>
      <c r="G30" s="161" t="s">
        <v>41</v>
      </c>
      <c r="H30" s="223" t="s">
        <v>42</v>
      </c>
      <c r="I30" s="148"/>
      <c r="J30" s="148" t="s">
        <v>295</v>
      </c>
      <c r="K30" s="148"/>
      <c r="L30" s="234"/>
      <c r="M30" s="148" t="s">
        <v>295</v>
      </c>
      <c r="P30"/>
      <c r="Q30"/>
    </row>
    <row r="31" spans="2:17" ht="19.5" customHeight="1">
      <c r="B31" s="63">
        <f t="shared" si="0"/>
        <v>22</v>
      </c>
      <c r="C31" s="132">
        <v>36</v>
      </c>
      <c r="D31" s="147" t="s">
        <v>85</v>
      </c>
      <c r="E31" s="148" t="s">
        <v>86</v>
      </c>
      <c r="F31" s="148">
        <v>22424</v>
      </c>
      <c r="G31" s="161" t="s">
        <v>41</v>
      </c>
      <c r="H31" s="161" t="s">
        <v>43</v>
      </c>
      <c r="I31" s="148"/>
      <c r="J31" s="148" t="s">
        <v>295</v>
      </c>
      <c r="K31" s="148"/>
      <c r="L31" s="148"/>
      <c r="M31" s="148"/>
      <c r="P31"/>
      <c r="Q31"/>
    </row>
    <row r="32" spans="2:17" ht="19.5" customHeight="1">
      <c r="B32" s="63">
        <f t="shared" si="0"/>
        <v>23</v>
      </c>
      <c r="C32" s="132">
        <v>75</v>
      </c>
      <c r="D32" s="151" t="s">
        <v>131</v>
      </c>
      <c r="E32" s="152">
        <v>350</v>
      </c>
      <c r="F32" s="152" t="s">
        <v>132</v>
      </c>
      <c r="G32" s="161" t="s">
        <v>41</v>
      </c>
      <c r="H32" s="164" t="s">
        <v>43</v>
      </c>
      <c r="I32" s="152" t="s">
        <v>295</v>
      </c>
      <c r="J32" s="152" t="s">
        <v>295</v>
      </c>
      <c r="K32" s="152"/>
      <c r="L32" s="152"/>
      <c r="M32" s="236" t="s">
        <v>295</v>
      </c>
      <c r="P32"/>
      <c r="Q32"/>
    </row>
    <row r="33" spans="2:17" ht="19.5" customHeight="1">
      <c r="B33" s="63">
        <f t="shared" si="0"/>
        <v>24</v>
      </c>
      <c r="C33" s="132">
        <v>55</v>
      </c>
      <c r="D33" s="151" t="s">
        <v>72</v>
      </c>
      <c r="E33" s="152">
        <v>1748</v>
      </c>
      <c r="F33" s="152">
        <v>23208</v>
      </c>
      <c r="G33" s="161" t="s">
        <v>41</v>
      </c>
      <c r="H33" s="164" t="s">
        <v>43</v>
      </c>
      <c r="I33" s="152" t="s">
        <v>295</v>
      </c>
      <c r="J33" s="152"/>
      <c r="K33" s="152"/>
      <c r="L33" s="152"/>
      <c r="M33" s="152" t="s">
        <v>295</v>
      </c>
      <c r="P33"/>
      <c r="Q33"/>
    </row>
    <row r="34" spans="2:17" ht="19.5" customHeight="1">
      <c r="B34" s="63">
        <f t="shared" si="0"/>
        <v>25</v>
      </c>
      <c r="C34" s="132">
        <v>66</v>
      </c>
      <c r="D34" s="151" t="s">
        <v>143</v>
      </c>
      <c r="E34" s="152" t="s">
        <v>144</v>
      </c>
      <c r="F34" s="152">
        <v>68343</v>
      </c>
      <c r="G34" s="161" t="s">
        <v>41</v>
      </c>
      <c r="H34" s="164" t="s">
        <v>43</v>
      </c>
      <c r="I34" s="152" t="s">
        <v>295</v>
      </c>
      <c r="J34" s="152" t="s">
        <v>295</v>
      </c>
      <c r="K34" s="152"/>
      <c r="L34" s="152"/>
      <c r="M34" s="152" t="s">
        <v>295</v>
      </c>
      <c r="P34"/>
      <c r="Q34"/>
    </row>
    <row r="35" spans="2:17" ht="19.5" customHeight="1">
      <c r="B35" s="63">
        <f t="shared" si="0"/>
        <v>26</v>
      </c>
      <c r="C35" s="134">
        <v>6</v>
      </c>
      <c r="D35" s="224" t="s">
        <v>159</v>
      </c>
      <c r="E35" s="225" t="s">
        <v>160</v>
      </c>
      <c r="F35" s="225">
        <v>132034</v>
      </c>
      <c r="G35" s="161" t="s">
        <v>41</v>
      </c>
      <c r="H35" s="223" t="s">
        <v>42</v>
      </c>
      <c r="I35" s="237" t="s">
        <v>295</v>
      </c>
      <c r="J35" s="237"/>
      <c r="K35" s="237" t="s">
        <v>295</v>
      </c>
      <c r="L35" s="238"/>
      <c r="M35" s="237"/>
      <c r="P35"/>
      <c r="Q35"/>
    </row>
    <row r="36" spans="2:17" ht="19.5" customHeight="1">
      <c r="B36" s="63">
        <f t="shared" si="0"/>
        <v>27</v>
      </c>
      <c r="C36" s="134">
        <v>51</v>
      </c>
      <c r="D36" s="231" t="s">
        <v>183</v>
      </c>
      <c r="E36" s="232" t="s">
        <v>184</v>
      </c>
      <c r="F36" s="232">
        <v>112742</v>
      </c>
      <c r="G36" s="161" t="s">
        <v>41</v>
      </c>
      <c r="H36" s="233" t="s">
        <v>42</v>
      </c>
      <c r="I36" s="152" t="s">
        <v>295</v>
      </c>
      <c r="J36" s="152" t="s">
        <v>295</v>
      </c>
      <c r="K36" s="152"/>
      <c r="L36" s="239"/>
      <c r="M36" s="152" t="s">
        <v>295</v>
      </c>
      <c r="P36"/>
      <c r="Q36"/>
    </row>
    <row r="37" spans="2:17" ht="19.5" customHeight="1">
      <c r="B37" s="63">
        <f t="shared" si="0"/>
        <v>28</v>
      </c>
      <c r="C37" s="134">
        <v>2</v>
      </c>
      <c r="D37" s="224" t="s">
        <v>102</v>
      </c>
      <c r="E37" s="225" t="s">
        <v>103</v>
      </c>
      <c r="F37" s="225">
        <v>118441</v>
      </c>
      <c r="G37" s="161" t="s">
        <v>41</v>
      </c>
      <c r="H37" s="223" t="s">
        <v>42</v>
      </c>
      <c r="I37" s="148"/>
      <c r="J37" s="148" t="s">
        <v>295</v>
      </c>
      <c r="K37" s="148" t="s">
        <v>295</v>
      </c>
      <c r="L37" s="234"/>
      <c r="M37" s="148" t="s">
        <v>295</v>
      </c>
      <c r="P37"/>
      <c r="Q37"/>
    </row>
    <row r="38" spans="2:17" ht="20.25" customHeight="1">
      <c r="B38" s="63">
        <f t="shared" si="0"/>
        <v>29</v>
      </c>
      <c r="C38" s="134">
        <v>18</v>
      </c>
      <c r="D38" s="149" t="s">
        <v>99</v>
      </c>
      <c r="E38" s="150" t="s">
        <v>100</v>
      </c>
      <c r="F38" s="150">
        <v>70592</v>
      </c>
      <c r="G38" s="161" t="s">
        <v>41</v>
      </c>
      <c r="H38" s="163" t="s">
        <v>43</v>
      </c>
      <c r="I38" s="148" t="s">
        <v>295</v>
      </c>
      <c r="J38" s="148" t="s">
        <v>295</v>
      </c>
      <c r="K38" s="148"/>
      <c r="L38" s="148"/>
      <c r="M38" s="153" t="s">
        <v>295</v>
      </c>
      <c r="P38"/>
      <c r="Q38"/>
    </row>
    <row r="39" spans="2:17" ht="19.5" customHeight="1">
      <c r="B39" s="63">
        <f t="shared" si="0"/>
        <v>30</v>
      </c>
      <c r="C39" s="132">
        <v>33</v>
      </c>
      <c r="D39" s="147" t="s">
        <v>133</v>
      </c>
      <c r="E39" s="148" t="s">
        <v>134</v>
      </c>
      <c r="F39" s="148">
        <v>23211</v>
      </c>
      <c r="G39" s="161" t="s">
        <v>41</v>
      </c>
      <c r="H39" s="161" t="s">
        <v>43</v>
      </c>
      <c r="I39" s="148" t="s">
        <v>295</v>
      </c>
      <c r="J39" s="148" t="s">
        <v>295</v>
      </c>
      <c r="K39" s="148"/>
      <c r="L39" s="148"/>
      <c r="M39" s="148" t="s">
        <v>295</v>
      </c>
      <c r="P39"/>
      <c r="Q39"/>
    </row>
    <row r="40" spans="2:17" ht="19.5" customHeight="1">
      <c r="B40" s="63">
        <f t="shared" si="0"/>
        <v>31</v>
      </c>
      <c r="C40" s="132">
        <v>38</v>
      </c>
      <c r="D40" s="147" t="s">
        <v>135</v>
      </c>
      <c r="E40" s="165" t="s">
        <v>137</v>
      </c>
      <c r="F40" s="165" t="s">
        <v>136</v>
      </c>
      <c r="G40" s="161" t="s">
        <v>41</v>
      </c>
      <c r="H40" s="166" t="s">
        <v>43</v>
      </c>
      <c r="I40" s="165" t="s">
        <v>295</v>
      </c>
      <c r="J40" s="165" t="s">
        <v>295</v>
      </c>
      <c r="K40" s="165"/>
      <c r="L40" s="165"/>
      <c r="M40" s="165" t="s">
        <v>295</v>
      </c>
      <c r="P40"/>
      <c r="Q40"/>
    </row>
    <row r="41" spans="2:17" ht="19.5" customHeight="1">
      <c r="B41" s="63">
        <f t="shared" si="0"/>
        <v>32</v>
      </c>
      <c r="C41" s="132">
        <v>30</v>
      </c>
      <c r="D41" s="224" t="s">
        <v>91</v>
      </c>
      <c r="E41" s="225" t="s">
        <v>138</v>
      </c>
      <c r="F41" s="225">
        <v>83390</v>
      </c>
      <c r="G41" s="161" t="s">
        <v>41</v>
      </c>
      <c r="H41" s="223" t="s">
        <v>42</v>
      </c>
      <c r="I41" s="148" t="s">
        <v>295</v>
      </c>
      <c r="J41" s="148" t="s">
        <v>295</v>
      </c>
      <c r="K41" s="148" t="s">
        <v>295</v>
      </c>
      <c r="L41" s="234"/>
      <c r="M41" s="153" t="s">
        <v>295</v>
      </c>
      <c r="P41"/>
      <c r="Q41"/>
    </row>
    <row r="42" spans="2:17" ht="19.5" customHeight="1">
      <c r="B42" s="63">
        <f t="shared" si="0"/>
        <v>33</v>
      </c>
      <c r="C42" s="132">
        <v>11</v>
      </c>
      <c r="D42" s="226" t="s">
        <v>62</v>
      </c>
      <c r="E42" s="227" t="s">
        <v>165</v>
      </c>
      <c r="F42" s="227">
        <v>21850</v>
      </c>
      <c r="G42" s="161" t="s">
        <v>41</v>
      </c>
      <c r="H42" s="161" t="s">
        <v>43</v>
      </c>
      <c r="I42" s="148"/>
      <c r="J42" s="148" t="s">
        <v>295</v>
      </c>
      <c r="K42" s="148"/>
      <c r="L42" s="148"/>
      <c r="M42" s="148" t="s">
        <v>295</v>
      </c>
      <c r="P42"/>
      <c r="Q42"/>
    </row>
    <row r="43" spans="2:17" ht="19.5" customHeight="1">
      <c r="B43" s="63">
        <f t="shared" si="0"/>
        <v>34</v>
      </c>
      <c r="C43" s="132">
        <v>32</v>
      </c>
      <c r="D43" s="147" t="s">
        <v>139</v>
      </c>
      <c r="E43" s="148" t="s">
        <v>140</v>
      </c>
      <c r="F43" s="148">
        <v>21767</v>
      </c>
      <c r="G43" s="161" t="s">
        <v>41</v>
      </c>
      <c r="H43" s="161" t="s">
        <v>43</v>
      </c>
      <c r="I43" s="148" t="s">
        <v>295</v>
      </c>
      <c r="J43" s="148" t="s">
        <v>295</v>
      </c>
      <c r="K43" s="148"/>
      <c r="L43" s="234"/>
      <c r="M43" s="148" t="s">
        <v>295</v>
      </c>
      <c r="P43"/>
      <c r="Q43"/>
    </row>
    <row r="44" spans="2:17" ht="19.5" customHeight="1">
      <c r="B44" s="63">
        <f t="shared" si="0"/>
        <v>35</v>
      </c>
      <c r="C44" s="132">
        <v>15</v>
      </c>
      <c r="D44" s="147" t="s">
        <v>83</v>
      </c>
      <c r="E44" s="148" t="s">
        <v>84</v>
      </c>
      <c r="F44" s="148">
        <v>68284</v>
      </c>
      <c r="G44" s="161" t="s">
        <v>41</v>
      </c>
      <c r="H44" s="161" t="s">
        <v>43</v>
      </c>
      <c r="I44" s="148" t="s">
        <v>295</v>
      </c>
      <c r="J44" s="148" t="s">
        <v>295</v>
      </c>
      <c r="K44" s="148"/>
      <c r="L44" s="234"/>
      <c r="M44" s="148" t="s">
        <v>295</v>
      </c>
      <c r="P44"/>
      <c r="Q44"/>
    </row>
    <row r="45" spans="2:17" ht="19.5" customHeight="1">
      <c r="B45" s="63">
        <f t="shared" si="0"/>
        <v>36</v>
      </c>
      <c r="C45" s="132">
        <v>23</v>
      </c>
      <c r="D45" s="154" t="s">
        <v>226</v>
      </c>
      <c r="E45" s="155" t="s">
        <v>227</v>
      </c>
      <c r="F45" s="227">
        <v>87670</v>
      </c>
      <c r="G45" s="167" t="s">
        <v>228</v>
      </c>
      <c r="H45" s="167" t="s">
        <v>43</v>
      </c>
      <c r="I45" s="240" t="s">
        <v>295</v>
      </c>
      <c r="J45" s="240" t="s">
        <v>295</v>
      </c>
      <c r="K45" s="240" t="s">
        <v>295</v>
      </c>
      <c r="L45" s="240" t="s">
        <v>295</v>
      </c>
      <c r="M45" s="240" t="s">
        <v>295</v>
      </c>
      <c r="P45"/>
      <c r="Q45"/>
    </row>
    <row r="46" spans="2:17" ht="19.5" customHeight="1">
      <c r="B46" s="63">
        <f t="shared" si="0"/>
        <v>37</v>
      </c>
      <c r="C46" s="132">
        <v>52</v>
      </c>
      <c r="D46" s="224" t="s">
        <v>185</v>
      </c>
      <c r="E46" s="225" t="s">
        <v>186</v>
      </c>
      <c r="F46" s="225">
        <v>113305</v>
      </c>
      <c r="G46" s="161" t="s">
        <v>41</v>
      </c>
      <c r="H46" s="223" t="s">
        <v>42</v>
      </c>
      <c r="I46" s="148" t="s">
        <v>295</v>
      </c>
      <c r="J46" s="148" t="s">
        <v>295</v>
      </c>
      <c r="K46" s="148"/>
      <c r="L46" s="234"/>
      <c r="M46" s="148" t="s">
        <v>295</v>
      </c>
      <c r="P46"/>
      <c r="Q46"/>
    </row>
    <row r="47" spans="2:17" ht="19.5" customHeight="1">
      <c r="B47" s="63">
        <f t="shared" si="0"/>
        <v>38</v>
      </c>
      <c r="C47" s="132">
        <v>53</v>
      </c>
      <c r="D47" s="224" t="s">
        <v>188</v>
      </c>
      <c r="E47" s="225" t="s">
        <v>189</v>
      </c>
      <c r="F47" s="225">
        <v>133613</v>
      </c>
      <c r="G47" s="161" t="s">
        <v>41</v>
      </c>
      <c r="H47" s="223" t="s">
        <v>42</v>
      </c>
      <c r="I47" s="148" t="s">
        <v>295</v>
      </c>
      <c r="J47" s="148" t="s">
        <v>295</v>
      </c>
      <c r="K47" s="148" t="s">
        <v>295</v>
      </c>
      <c r="L47" s="234"/>
      <c r="M47" s="148" t="s">
        <v>295</v>
      </c>
      <c r="P47"/>
      <c r="Q47"/>
    </row>
    <row r="48" spans="2:17" ht="19.5" customHeight="1">
      <c r="B48" s="63">
        <f t="shared" si="0"/>
        <v>39</v>
      </c>
      <c r="C48" s="132">
        <v>35</v>
      </c>
      <c r="D48" s="147" t="s">
        <v>141</v>
      </c>
      <c r="E48" s="148" t="s">
        <v>142</v>
      </c>
      <c r="F48" s="148">
        <v>21769</v>
      </c>
      <c r="G48" s="161" t="s">
        <v>41</v>
      </c>
      <c r="H48" s="162" t="s">
        <v>43</v>
      </c>
      <c r="I48" s="148" t="s">
        <v>295</v>
      </c>
      <c r="J48" s="148" t="s">
        <v>295</v>
      </c>
      <c r="K48" s="148"/>
      <c r="L48" s="234"/>
      <c r="M48" s="148" t="s">
        <v>295</v>
      </c>
      <c r="P48"/>
      <c r="Q48"/>
    </row>
    <row r="49" spans="2:17" ht="19.5" customHeight="1">
      <c r="B49" s="63">
        <f t="shared" si="0"/>
        <v>40</v>
      </c>
      <c r="C49" s="132">
        <v>16</v>
      </c>
      <c r="D49" s="147" t="s">
        <v>81</v>
      </c>
      <c r="E49" s="148" t="s">
        <v>82</v>
      </c>
      <c r="F49" s="148">
        <v>103944</v>
      </c>
      <c r="G49" s="161" t="s">
        <v>41</v>
      </c>
      <c r="H49" s="161" t="s">
        <v>42</v>
      </c>
      <c r="I49" s="148" t="s">
        <v>295</v>
      </c>
      <c r="J49" s="148" t="s">
        <v>295</v>
      </c>
      <c r="K49" s="148"/>
      <c r="L49" s="234"/>
      <c r="M49" s="148" t="s">
        <v>295</v>
      </c>
      <c r="P49"/>
      <c r="Q49"/>
    </row>
    <row r="50" spans="2:17" ht="19.5" customHeight="1">
      <c r="B50" s="63">
        <f t="shared" si="0"/>
        <v>41</v>
      </c>
      <c r="C50" s="132">
        <v>12</v>
      </c>
      <c r="D50" s="149" t="s">
        <v>80</v>
      </c>
      <c r="E50" s="150" t="s">
        <v>117</v>
      </c>
      <c r="F50" s="148">
        <v>76094</v>
      </c>
      <c r="G50" s="161" t="s">
        <v>41</v>
      </c>
      <c r="H50" s="161" t="s">
        <v>43</v>
      </c>
      <c r="I50" s="148" t="s">
        <v>295</v>
      </c>
      <c r="J50" s="153" t="s">
        <v>295</v>
      </c>
      <c r="K50" s="148"/>
      <c r="L50" s="148"/>
      <c r="M50" s="153" t="s">
        <v>295</v>
      </c>
      <c r="P50"/>
      <c r="Q50"/>
    </row>
    <row r="51" spans="2:17" ht="19.5" customHeight="1">
      <c r="B51" s="63">
        <f t="shared" si="0"/>
        <v>42</v>
      </c>
      <c r="C51" s="132">
        <v>1</v>
      </c>
      <c r="D51" s="224" t="s">
        <v>74</v>
      </c>
      <c r="E51" s="225" t="s">
        <v>75</v>
      </c>
      <c r="F51" s="225">
        <v>121838</v>
      </c>
      <c r="G51" s="161" t="s">
        <v>41</v>
      </c>
      <c r="H51" s="223" t="s">
        <v>42</v>
      </c>
      <c r="I51" s="148" t="s">
        <v>295</v>
      </c>
      <c r="J51" s="148"/>
      <c r="K51" s="148" t="s">
        <v>295</v>
      </c>
      <c r="L51" s="234"/>
      <c r="M51" s="148"/>
      <c r="P51"/>
      <c r="Q51"/>
    </row>
    <row r="52" spans="2:17" ht="19.5" customHeight="1">
      <c r="B52" s="63">
        <f t="shared" si="0"/>
        <v>43</v>
      </c>
      <c r="C52" s="132">
        <v>26</v>
      </c>
      <c r="D52" s="224" t="s">
        <v>96</v>
      </c>
      <c r="E52" s="225" t="s">
        <v>97</v>
      </c>
      <c r="F52" s="225">
        <v>94352</v>
      </c>
      <c r="G52" s="161" t="s">
        <v>41</v>
      </c>
      <c r="H52" s="223" t="s">
        <v>42</v>
      </c>
      <c r="I52" s="148"/>
      <c r="J52" s="148" t="s">
        <v>295</v>
      </c>
      <c r="K52" s="148"/>
      <c r="L52" s="234"/>
      <c r="M52" s="148" t="s">
        <v>295</v>
      </c>
      <c r="P52"/>
      <c r="Q52"/>
    </row>
    <row r="53" spans="2:17" ht="19.5" customHeight="1">
      <c r="B53" s="63">
        <f t="shared" si="0"/>
        <v>44</v>
      </c>
      <c r="C53" s="132">
        <v>40</v>
      </c>
      <c r="D53" s="224" t="s">
        <v>76</v>
      </c>
      <c r="E53" s="225" t="s">
        <v>77</v>
      </c>
      <c r="F53" s="225">
        <v>100249</v>
      </c>
      <c r="G53" s="161" t="s">
        <v>41</v>
      </c>
      <c r="H53" s="161" t="s">
        <v>43</v>
      </c>
      <c r="I53" s="148" t="s">
        <v>295</v>
      </c>
      <c r="J53" s="148" t="s">
        <v>295</v>
      </c>
      <c r="K53" s="148"/>
      <c r="L53" s="234"/>
      <c r="M53" s="148" t="s">
        <v>295</v>
      </c>
      <c r="P53"/>
      <c r="Q53"/>
    </row>
    <row r="54" spans="2:17" ht="19.5" customHeight="1">
      <c r="B54" s="63">
        <f t="shared" si="0"/>
        <v>45</v>
      </c>
      <c r="C54" s="132">
        <v>29</v>
      </c>
      <c r="D54" s="147" t="s">
        <v>78</v>
      </c>
      <c r="E54" s="148" t="s">
        <v>79</v>
      </c>
      <c r="F54" s="148">
        <v>123245</v>
      </c>
      <c r="G54" s="161" t="s">
        <v>41</v>
      </c>
      <c r="H54" s="161" t="s">
        <v>42</v>
      </c>
      <c r="I54" s="148" t="s">
        <v>295</v>
      </c>
      <c r="J54" s="148" t="s">
        <v>295</v>
      </c>
      <c r="K54" s="148"/>
      <c r="L54" s="148"/>
      <c r="M54" s="148" t="s">
        <v>295</v>
      </c>
      <c r="P54"/>
      <c r="Q54"/>
    </row>
    <row r="55" spans="2:17" ht="19.5" customHeight="1">
      <c r="B55" s="63">
        <f t="shared" si="0"/>
        <v>46</v>
      </c>
      <c r="C55" s="132">
        <v>37</v>
      </c>
      <c r="D55" s="147" t="s">
        <v>98</v>
      </c>
      <c r="E55" s="148">
        <v>365</v>
      </c>
      <c r="F55" s="148">
        <v>21849</v>
      </c>
      <c r="G55" s="161" t="s">
        <v>41</v>
      </c>
      <c r="H55" s="161" t="s">
        <v>43</v>
      </c>
      <c r="I55" s="148"/>
      <c r="J55" s="148"/>
      <c r="K55" s="148" t="s">
        <v>295</v>
      </c>
      <c r="L55" s="148"/>
      <c r="M55" s="148"/>
      <c r="P55"/>
      <c r="Q55"/>
    </row>
    <row r="56" spans="2:17" ht="19.5" customHeight="1">
      <c r="B56" s="63">
        <f t="shared" si="0"/>
        <v>47</v>
      </c>
      <c r="C56" s="132">
        <v>17</v>
      </c>
      <c r="D56" s="224" t="s">
        <v>257</v>
      </c>
      <c r="E56" s="225">
        <v>245</v>
      </c>
      <c r="F56" s="225">
        <v>21764</v>
      </c>
      <c r="G56" s="161" t="s">
        <v>41</v>
      </c>
      <c r="H56" s="161" t="s">
        <v>43</v>
      </c>
      <c r="I56" s="148" t="s">
        <v>295</v>
      </c>
      <c r="J56" s="148"/>
      <c r="K56" s="148"/>
      <c r="L56" s="234"/>
      <c r="M56" s="148"/>
      <c r="P56"/>
      <c r="Q56"/>
    </row>
    <row r="57" spans="2:13" ht="15.75">
      <c r="B57" s="14"/>
      <c r="C57" s="48"/>
      <c r="D57" s="4"/>
      <c r="E57" s="42"/>
      <c r="F57" s="15"/>
      <c r="G57" s="15"/>
      <c r="H57" s="16"/>
      <c r="I57" s="17"/>
      <c r="J57" s="18"/>
      <c r="K57" s="18"/>
      <c r="L57" s="18"/>
      <c r="M57" s="18"/>
    </row>
    <row r="58" spans="3:17" ht="13.5" customHeight="1">
      <c r="C58" s="50"/>
      <c r="D58" s="53"/>
      <c r="E58" s="15"/>
      <c r="F58" s="15"/>
      <c r="G58" s="15"/>
      <c r="H58" s="16"/>
      <c r="J58" s="20"/>
      <c r="K58" s="21"/>
      <c r="L58" s="21"/>
      <c r="M58" s="22"/>
      <c r="Q58"/>
    </row>
    <row r="59" spans="1:13" ht="14.25" customHeight="1">
      <c r="A59" s="11"/>
      <c r="B59" s="11"/>
      <c r="C59" s="11"/>
      <c r="D59" s="36"/>
      <c r="E59" s="37"/>
      <c r="F59" s="37"/>
      <c r="G59" s="37"/>
      <c r="H59" s="16"/>
      <c r="J59" s="2"/>
      <c r="M59" s="13"/>
    </row>
    <row r="60" spans="1:13" ht="14.25" customHeight="1">
      <c r="A60" s="23"/>
      <c r="B60" s="24" t="s">
        <v>170</v>
      </c>
      <c r="C60" s="4"/>
      <c r="D60" s="49"/>
      <c r="E60" s="37"/>
      <c r="F60" s="37"/>
      <c r="G60" s="37"/>
      <c r="H60" s="21"/>
      <c r="I60" s="4"/>
      <c r="K60" s="26"/>
      <c r="L60" s="26"/>
      <c r="M60" s="13"/>
    </row>
    <row r="61" spans="1:13" ht="14.25" customHeight="1">
      <c r="A61" s="3"/>
      <c r="B61" s="3"/>
      <c r="C61" s="3"/>
      <c r="D61" s="51"/>
      <c r="E61" s="52"/>
      <c r="F61" s="52"/>
      <c r="G61" s="52"/>
      <c r="H61" s="16"/>
      <c r="J61" s="2"/>
      <c r="M61" s="13"/>
    </row>
    <row r="62" spans="1:13" ht="14.25" customHeight="1">
      <c r="A62" s="27"/>
      <c r="B62" s="28"/>
      <c r="C62" s="29"/>
      <c r="D62" s="29"/>
      <c r="E62" s="29"/>
      <c r="F62" s="30"/>
      <c r="G62" s="30"/>
      <c r="I62" s="4"/>
      <c r="J62" s="4"/>
      <c r="K62" s="4"/>
      <c r="L62" s="4"/>
      <c r="M62" s="4"/>
    </row>
    <row r="63" spans="1:13" ht="14.25" customHeight="1">
      <c r="A63" s="11"/>
      <c r="B63" s="11"/>
      <c r="C63" s="11"/>
      <c r="D63" s="49"/>
      <c r="E63" s="37"/>
      <c r="F63" s="37"/>
      <c r="G63" s="37"/>
      <c r="H63" s="21"/>
      <c r="I63" s="25"/>
      <c r="J63" s="2"/>
      <c r="M63" s="13"/>
    </row>
    <row r="64" spans="3:13" ht="14.25" customHeight="1">
      <c r="C64" s="31"/>
      <c r="D64" s="53"/>
      <c r="E64" s="15"/>
      <c r="F64" s="15"/>
      <c r="G64" s="15"/>
      <c r="H64" s="16"/>
      <c r="I64" s="3"/>
      <c r="J64" s="3"/>
      <c r="K64" s="3"/>
      <c r="L64" s="3"/>
      <c r="M64" s="3"/>
    </row>
    <row r="65" ht="13.5" customHeight="1">
      <c r="C65" s="11"/>
    </row>
    <row r="66" spans="3:9" ht="15.75">
      <c r="C66" s="31"/>
      <c r="D66" s="49"/>
      <c r="E66" s="37"/>
      <c r="F66" s="37"/>
      <c r="G66" s="37"/>
      <c r="H66" s="21"/>
      <c r="I66" s="3"/>
    </row>
    <row r="67" spans="1:17" ht="15.75">
      <c r="A67"/>
      <c r="B67"/>
      <c r="C67" s="25"/>
      <c r="D67" s="53"/>
      <c r="E67" s="15"/>
      <c r="F67" s="15"/>
      <c r="G67" s="15"/>
      <c r="H67" s="21"/>
      <c r="I67"/>
      <c r="J67"/>
      <c r="K67"/>
      <c r="L67"/>
      <c r="M67"/>
      <c r="N67"/>
      <c r="O67"/>
      <c r="P67"/>
      <c r="Q67"/>
    </row>
    <row r="69" spans="1:17" ht="15.75">
      <c r="A69"/>
      <c r="B69"/>
      <c r="C69" s="50"/>
      <c r="D69" s="49"/>
      <c r="E69" s="37"/>
      <c r="F69" s="37"/>
      <c r="G69" s="37"/>
      <c r="H69" s="37"/>
      <c r="I69"/>
      <c r="J69"/>
      <c r="K69"/>
      <c r="L69"/>
      <c r="M69"/>
      <c r="N69"/>
      <c r="O69"/>
      <c r="P69"/>
      <c r="Q69"/>
    </row>
    <row r="70" spans="1:17" ht="15.75">
      <c r="A70"/>
      <c r="B70"/>
      <c r="C70" s="50"/>
      <c r="D70" s="49"/>
      <c r="E70" s="15"/>
      <c r="F70" s="37"/>
      <c r="G70" s="37"/>
      <c r="H70" s="37"/>
      <c r="I70"/>
      <c r="J70"/>
      <c r="K70"/>
      <c r="L70"/>
      <c r="M70"/>
      <c r="N70"/>
      <c r="O70"/>
      <c r="P70"/>
      <c r="Q70"/>
    </row>
    <row r="71" spans="1:17" ht="15.75">
      <c r="A71"/>
      <c r="B71"/>
      <c r="C71" s="50"/>
      <c r="D71" s="49"/>
      <c r="E71" s="37"/>
      <c r="F71" s="37"/>
      <c r="G71" s="37"/>
      <c r="H71" s="37"/>
      <c r="I71"/>
      <c r="J71"/>
      <c r="K71"/>
      <c r="L71"/>
      <c r="M71"/>
      <c r="N71"/>
      <c r="O71"/>
      <c r="P71"/>
      <c r="Q71"/>
    </row>
    <row r="72" spans="1:17" ht="15.75">
      <c r="A72"/>
      <c r="B72"/>
      <c r="C72" s="50"/>
      <c r="D72" s="22"/>
      <c r="E72" s="52"/>
      <c r="F72" s="37"/>
      <c r="G72" s="37"/>
      <c r="H72" s="37"/>
      <c r="I72"/>
      <c r="J72"/>
      <c r="K72"/>
      <c r="L72"/>
      <c r="M72"/>
      <c r="N72"/>
      <c r="O72"/>
      <c r="P72"/>
      <c r="Q72"/>
    </row>
    <row r="73" spans="1:17" ht="15.75">
      <c r="A73"/>
      <c r="B73"/>
      <c r="C73" s="50"/>
      <c r="D73" s="49"/>
      <c r="E73" s="37"/>
      <c r="F73" s="37"/>
      <c r="G73" s="37"/>
      <c r="H73" s="37"/>
      <c r="I73"/>
      <c r="J73"/>
      <c r="K73"/>
      <c r="L73"/>
      <c r="M73"/>
      <c r="N73"/>
      <c r="O73"/>
      <c r="P73"/>
      <c r="Q73"/>
    </row>
    <row r="74" spans="1:17" ht="15.75">
      <c r="A74"/>
      <c r="B74"/>
      <c r="C74" s="50"/>
      <c r="D74" s="22"/>
      <c r="E74" s="37"/>
      <c r="F74" s="37"/>
      <c r="G74" s="37"/>
      <c r="H74" s="37"/>
      <c r="I74"/>
      <c r="J74"/>
      <c r="K74"/>
      <c r="L74"/>
      <c r="M74"/>
      <c r="N74"/>
      <c r="O74"/>
      <c r="P74"/>
      <c r="Q74"/>
    </row>
  </sheetData>
  <sheetProtection/>
  <mergeCells count="13">
    <mergeCell ref="B4:M4"/>
    <mergeCell ref="B3:M3"/>
    <mergeCell ref="B6:M6"/>
    <mergeCell ref="B2:M2"/>
    <mergeCell ref="C8:C9"/>
    <mergeCell ref="B1:M1"/>
    <mergeCell ref="B8:B9"/>
    <mergeCell ref="D8:D9"/>
    <mergeCell ref="E8:E9"/>
    <mergeCell ref="I8:M8"/>
    <mergeCell ref="F8:F9"/>
    <mergeCell ref="G8:G9"/>
    <mergeCell ref="H8:H9"/>
  </mergeCells>
  <printOptions horizontalCentered="1"/>
  <pageMargins left="0.8661417322834646" right="0.1968503937007874" top="0.03937007874015748" bottom="0.11811023622047245" header="0" footer="0"/>
  <pageSetup fitToWidth="0" fitToHeight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61"/>
  <sheetViews>
    <sheetView zoomScale="85" zoomScaleNormal="85" zoomScaleSheetLayoutView="100" zoomScalePageLayoutView="0" workbookViewId="0" topLeftCell="A1">
      <selection activeCell="R52" sqref="R52"/>
    </sheetView>
  </sheetViews>
  <sheetFormatPr defaultColWidth="9.140625" defaultRowHeight="12.75"/>
  <cols>
    <col min="1" max="2" width="4.28125" style="1" customWidth="1"/>
    <col min="3" max="3" width="5.28125" style="19" customWidth="1"/>
    <col min="4" max="4" width="28.8515625" style="1" hidden="1" customWidth="1"/>
    <col min="5" max="5" width="24.57421875" style="1" bestFit="1" customWidth="1"/>
    <col min="6" max="6" width="15.28125" style="1" customWidth="1"/>
    <col min="7" max="7" width="11.421875" style="1" customWidth="1"/>
    <col min="8" max="8" width="9.28125" style="1" customWidth="1"/>
    <col min="9" max="9" width="4.28125" style="1" customWidth="1"/>
    <col min="10" max="12" width="7.57421875" style="1" customWidth="1"/>
    <col min="13" max="14" width="5.7109375" style="1" customWidth="1"/>
    <col min="15" max="15" width="8.57421875" style="13" customWidth="1"/>
    <col min="16" max="16" width="7.7109375" style="1" customWidth="1"/>
  </cols>
  <sheetData>
    <row r="1" spans="1:17" ht="13.5" customHeight="1">
      <c r="A1" s="38"/>
      <c r="B1" s="67"/>
      <c r="C1" s="67"/>
      <c r="D1" s="267" t="s">
        <v>26</v>
      </c>
      <c r="E1" s="267"/>
      <c r="F1" s="267"/>
      <c r="G1" s="267"/>
      <c r="H1" s="267"/>
      <c r="I1" s="267"/>
      <c r="J1" s="267"/>
      <c r="K1" s="267"/>
      <c r="L1" s="267"/>
      <c r="M1" s="268" t="s">
        <v>289</v>
      </c>
      <c r="N1" s="268"/>
      <c r="O1" s="268"/>
      <c r="P1" s="58"/>
      <c r="Q1" s="69"/>
    </row>
    <row r="2" spans="1:17" ht="13.5" customHeight="1">
      <c r="A2" s="38"/>
      <c r="B2" s="60"/>
      <c r="C2" s="60"/>
      <c r="D2" s="256"/>
      <c r="E2" s="256"/>
      <c r="F2" s="256"/>
      <c r="G2" s="256"/>
      <c r="H2" s="256"/>
      <c r="I2" s="256"/>
      <c r="J2" s="256"/>
      <c r="K2" s="256"/>
      <c r="L2" s="256"/>
      <c r="M2" s="268" t="s">
        <v>173</v>
      </c>
      <c r="N2" s="268"/>
      <c r="O2" s="268"/>
      <c r="P2" s="58"/>
      <c r="Q2" s="70"/>
    </row>
    <row r="3" spans="1:17" ht="13.5" customHeight="1">
      <c r="A3" s="38"/>
      <c r="B3" s="71"/>
      <c r="C3" s="71"/>
      <c r="D3" s="266" t="s">
        <v>171</v>
      </c>
      <c r="E3" s="266"/>
      <c r="F3" s="266"/>
      <c r="G3" s="266"/>
      <c r="H3" s="266"/>
      <c r="I3" s="266"/>
      <c r="J3" s="266"/>
      <c r="K3" s="266"/>
      <c r="L3" s="266"/>
      <c r="M3" s="71"/>
      <c r="N3" s="38"/>
      <c r="O3" s="38"/>
      <c r="P3" s="38"/>
      <c r="Q3" s="72"/>
    </row>
    <row r="4" spans="1:17" ht="13.5" customHeight="1">
      <c r="A4" s="38"/>
      <c r="B4" s="58"/>
      <c r="C4" s="58"/>
      <c r="D4" s="265" t="s">
        <v>61</v>
      </c>
      <c r="E4" s="265"/>
      <c r="F4" s="265"/>
      <c r="G4" s="265"/>
      <c r="H4" s="265"/>
      <c r="I4" s="265"/>
      <c r="J4" s="265"/>
      <c r="K4" s="265"/>
      <c r="L4" s="265"/>
      <c r="M4" s="269" t="s">
        <v>40</v>
      </c>
      <c r="N4" s="269"/>
      <c r="O4" s="269"/>
      <c r="P4" s="38"/>
      <c r="Q4" s="68"/>
    </row>
    <row r="5" spans="1:17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68" t="s">
        <v>174</v>
      </c>
      <c r="N5" s="268"/>
      <c r="O5" s="268"/>
      <c r="P5" s="268"/>
      <c r="Q5" s="68"/>
    </row>
    <row r="6" spans="1:17" ht="13.5" customHeight="1">
      <c r="A6" s="38"/>
      <c r="B6" s="67"/>
      <c r="C6" s="67"/>
      <c r="D6" s="258" t="s">
        <v>12</v>
      </c>
      <c r="E6" s="258"/>
      <c r="F6" s="258"/>
      <c r="G6" s="258"/>
      <c r="H6" s="258"/>
      <c r="I6" s="258"/>
      <c r="J6" s="258"/>
      <c r="K6" s="258"/>
      <c r="L6" s="258"/>
      <c r="M6" s="268" t="s">
        <v>145</v>
      </c>
      <c r="N6" s="268"/>
      <c r="O6" s="268"/>
      <c r="P6" s="268"/>
      <c r="Q6" s="68"/>
    </row>
    <row r="7" spans="1:17" ht="15.75" customHeight="1">
      <c r="A7" s="38"/>
      <c r="B7" s="60"/>
      <c r="C7" s="60"/>
      <c r="D7" s="256" t="s">
        <v>13</v>
      </c>
      <c r="E7" s="256"/>
      <c r="F7" s="256"/>
      <c r="G7" s="256"/>
      <c r="H7" s="256"/>
      <c r="I7" s="256"/>
      <c r="J7" s="256"/>
      <c r="K7" s="256"/>
      <c r="L7" s="256"/>
      <c r="M7" s="60"/>
      <c r="N7" s="60"/>
      <c r="O7" s="38"/>
      <c r="P7" s="38"/>
      <c r="Q7" s="72"/>
    </row>
    <row r="8" spans="1:17" ht="3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20.25" customHeight="1">
      <c r="A9" s="38"/>
      <c r="B9" s="256" t="s">
        <v>18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38"/>
    </row>
    <row r="10" spans="1:17" ht="6" customHeight="1">
      <c r="A10" s="38"/>
      <c r="B10" s="38"/>
      <c r="C10" s="73"/>
      <c r="D10" s="74"/>
      <c r="E10" s="74"/>
      <c r="F10" s="56"/>
      <c r="G10" s="56"/>
      <c r="H10" s="56"/>
      <c r="I10" s="56"/>
      <c r="J10" s="55"/>
      <c r="K10" s="62"/>
      <c r="L10" s="62"/>
      <c r="M10" s="62"/>
      <c r="N10" s="62"/>
      <c r="O10" s="65"/>
      <c r="P10" s="38"/>
      <c r="Q10" s="64"/>
    </row>
    <row r="11" spans="1:17" ht="12.75" customHeight="1">
      <c r="A11" s="66"/>
      <c r="B11" s="259" t="s">
        <v>3</v>
      </c>
      <c r="C11" s="257" t="s">
        <v>4</v>
      </c>
      <c r="D11" s="284" t="s">
        <v>166</v>
      </c>
      <c r="E11" s="259" t="s">
        <v>166</v>
      </c>
      <c r="F11" s="257" t="s">
        <v>38</v>
      </c>
      <c r="G11" s="263" t="s">
        <v>25</v>
      </c>
      <c r="H11" s="264" t="s">
        <v>5</v>
      </c>
      <c r="I11" s="257" t="s">
        <v>39</v>
      </c>
      <c r="J11" s="259" t="s">
        <v>14</v>
      </c>
      <c r="K11" s="259"/>
      <c r="L11" s="259"/>
      <c r="M11" s="259" t="s">
        <v>15</v>
      </c>
      <c r="N11" s="259"/>
      <c r="O11" s="282" t="s">
        <v>16</v>
      </c>
      <c r="P11" s="259" t="s">
        <v>17</v>
      </c>
      <c r="Q11" s="66"/>
    </row>
    <row r="12" spans="1:17" ht="12.75">
      <c r="A12" s="66"/>
      <c r="B12" s="259"/>
      <c r="C12" s="257"/>
      <c r="D12" s="285"/>
      <c r="E12" s="259"/>
      <c r="F12" s="257"/>
      <c r="G12" s="263"/>
      <c r="H12" s="264"/>
      <c r="I12" s="257"/>
      <c r="J12" s="87">
        <v>1</v>
      </c>
      <c r="K12" s="87">
        <v>2</v>
      </c>
      <c r="L12" s="87">
        <v>3</v>
      </c>
      <c r="M12" s="87">
        <v>1</v>
      </c>
      <c r="N12" s="87">
        <v>2</v>
      </c>
      <c r="O12" s="282"/>
      <c r="P12" s="259"/>
      <c r="Q12" s="66"/>
    </row>
    <row r="13" spans="1:17" s="45" customFormat="1" ht="19.5" customHeight="1">
      <c r="A13" s="44"/>
      <c r="B13" s="206">
        <v>1</v>
      </c>
      <c r="C13" s="173">
        <v>21</v>
      </c>
      <c r="D13" s="176" t="s">
        <v>197</v>
      </c>
      <c r="E13" s="176" t="s">
        <v>198</v>
      </c>
      <c r="F13" s="175" t="s">
        <v>199</v>
      </c>
      <c r="G13" s="175">
        <v>121549</v>
      </c>
      <c r="H13" s="178" t="s">
        <v>41</v>
      </c>
      <c r="I13" s="161" t="s">
        <v>43</v>
      </c>
      <c r="J13" s="207">
        <v>180</v>
      </c>
      <c r="K13" s="207">
        <v>180</v>
      </c>
      <c r="L13" s="207">
        <v>180</v>
      </c>
      <c r="M13" s="171" t="s">
        <v>233</v>
      </c>
      <c r="N13" s="171"/>
      <c r="O13" s="172">
        <f>J13+K13+L13+M13</f>
        <v>723</v>
      </c>
      <c r="P13" s="208">
        <v>1</v>
      </c>
      <c r="Q13" s="44"/>
    </row>
    <row r="14" spans="1:17" s="45" customFormat="1" ht="19.5" customHeight="1">
      <c r="A14" s="44"/>
      <c r="B14" s="206">
        <v>2</v>
      </c>
      <c r="C14" s="209">
        <v>22</v>
      </c>
      <c r="D14" s="176" t="s">
        <v>200</v>
      </c>
      <c r="E14" s="176" t="s">
        <v>94</v>
      </c>
      <c r="F14" s="175" t="s">
        <v>95</v>
      </c>
      <c r="G14" s="175">
        <v>118774</v>
      </c>
      <c r="H14" s="178" t="s">
        <v>41</v>
      </c>
      <c r="I14" s="161" t="s">
        <v>42</v>
      </c>
      <c r="J14" s="207">
        <v>180</v>
      </c>
      <c r="K14" s="207">
        <v>180</v>
      </c>
      <c r="L14" s="207">
        <v>180</v>
      </c>
      <c r="M14" s="171" t="s">
        <v>235</v>
      </c>
      <c r="N14" s="171"/>
      <c r="O14" s="172">
        <f>J14+K14+L14+M14</f>
        <v>720</v>
      </c>
      <c r="P14" s="208">
        <v>2</v>
      </c>
      <c r="Q14" s="44"/>
    </row>
    <row r="15" spans="1:17" s="45" customFormat="1" ht="19.5" customHeight="1">
      <c r="A15" s="44"/>
      <c r="B15" s="206">
        <v>3</v>
      </c>
      <c r="C15" s="209">
        <v>53</v>
      </c>
      <c r="D15" s="176" t="s">
        <v>187</v>
      </c>
      <c r="E15" s="176" t="s">
        <v>188</v>
      </c>
      <c r="F15" s="175" t="s">
        <v>189</v>
      </c>
      <c r="G15" s="175">
        <v>133613</v>
      </c>
      <c r="H15" s="178" t="s">
        <v>41</v>
      </c>
      <c r="I15" s="161" t="s">
        <v>42</v>
      </c>
      <c r="J15" s="207">
        <v>180</v>
      </c>
      <c r="K15" s="207">
        <v>180</v>
      </c>
      <c r="L15" s="207">
        <v>180</v>
      </c>
      <c r="M15" s="171" t="s">
        <v>234</v>
      </c>
      <c r="N15" s="171"/>
      <c r="O15" s="172">
        <f>J15+K15+L15+M15</f>
        <v>719</v>
      </c>
      <c r="P15" s="208">
        <v>3</v>
      </c>
      <c r="Q15" s="44"/>
    </row>
    <row r="16" spans="1:17" s="45" customFormat="1" ht="19.5" customHeight="1">
      <c r="A16" s="44"/>
      <c r="B16" s="206">
        <v>4</v>
      </c>
      <c r="C16" s="209">
        <v>7</v>
      </c>
      <c r="D16" s="176" t="s">
        <v>224</v>
      </c>
      <c r="E16" s="176" t="s">
        <v>64</v>
      </c>
      <c r="F16" s="180" t="s">
        <v>63</v>
      </c>
      <c r="G16" s="175">
        <v>93341</v>
      </c>
      <c r="H16" s="178" t="s">
        <v>41</v>
      </c>
      <c r="I16" s="161" t="s">
        <v>42</v>
      </c>
      <c r="J16" s="207">
        <v>180</v>
      </c>
      <c r="K16" s="207">
        <v>180</v>
      </c>
      <c r="L16" s="207">
        <v>180</v>
      </c>
      <c r="M16" s="210">
        <v>129</v>
      </c>
      <c r="N16" s="211"/>
      <c r="O16" s="172">
        <f>J16+K16+L16+M16</f>
        <v>669</v>
      </c>
      <c r="P16" s="208">
        <v>4</v>
      </c>
      <c r="Q16" s="44"/>
    </row>
    <row r="17" spans="1:17" s="45" customFormat="1" ht="19.5" customHeight="1">
      <c r="A17" s="44"/>
      <c r="B17" s="206">
        <v>5</v>
      </c>
      <c r="C17" s="209">
        <v>24</v>
      </c>
      <c r="D17" s="176" t="s">
        <v>203</v>
      </c>
      <c r="E17" s="176" t="s">
        <v>113</v>
      </c>
      <c r="F17" s="175" t="s">
        <v>114</v>
      </c>
      <c r="G17" s="175">
        <v>93327</v>
      </c>
      <c r="H17" s="178" t="s">
        <v>41</v>
      </c>
      <c r="I17" s="161" t="s">
        <v>42</v>
      </c>
      <c r="J17" s="207">
        <v>180</v>
      </c>
      <c r="K17" s="212">
        <v>176</v>
      </c>
      <c r="L17" s="207">
        <v>180</v>
      </c>
      <c r="M17" s="171"/>
      <c r="N17" s="171"/>
      <c r="O17" s="172">
        <f aca="true" t="shared" si="0" ref="O17:O51">SUM(J17:L17)</f>
        <v>536</v>
      </c>
      <c r="P17" s="208">
        <v>5</v>
      </c>
      <c r="Q17" s="44"/>
    </row>
    <row r="18" spans="1:17" s="45" customFormat="1" ht="19.5" customHeight="1">
      <c r="A18" s="44"/>
      <c r="B18" s="206">
        <v>6</v>
      </c>
      <c r="C18" s="209">
        <v>26</v>
      </c>
      <c r="D18" s="176" t="s">
        <v>202</v>
      </c>
      <c r="E18" s="176" t="s">
        <v>96</v>
      </c>
      <c r="F18" s="175" t="s">
        <v>97</v>
      </c>
      <c r="G18" s="175">
        <v>94352</v>
      </c>
      <c r="H18" s="178" t="s">
        <v>41</v>
      </c>
      <c r="I18" s="161" t="s">
        <v>42</v>
      </c>
      <c r="J18" s="212">
        <v>164</v>
      </c>
      <c r="K18" s="207">
        <v>180</v>
      </c>
      <c r="L18" s="207">
        <v>180</v>
      </c>
      <c r="M18" s="171"/>
      <c r="N18" s="171"/>
      <c r="O18" s="172">
        <f t="shared" si="0"/>
        <v>524</v>
      </c>
      <c r="P18" s="208">
        <v>6</v>
      </c>
      <c r="Q18" s="44"/>
    </row>
    <row r="19" spans="1:17" s="146" customFormat="1" ht="19.5" customHeight="1">
      <c r="A19" s="145"/>
      <c r="B19" s="206">
        <v>7</v>
      </c>
      <c r="C19" s="209">
        <v>27</v>
      </c>
      <c r="D19" s="176" t="s">
        <v>230</v>
      </c>
      <c r="E19" s="176" t="s">
        <v>293</v>
      </c>
      <c r="F19" s="175" t="s">
        <v>204</v>
      </c>
      <c r="G19" s="175">
        <v>132086</v>
      </c>
      <c r="H19" s="178" t="s">
        <v>41</v>
      </c>
      <c r="I19" s="161" t="s">
        <v>42</v>
      </c>
      <c r="J19" s="212">
        <v>147</v>
      </c>
      <c r="K19" s="207">
        <v>180</v>
      </c>
      <c r="L19" s="207">
        <v>180</v>
      </c>
      <c r="M19" s="171"/>
      <c r="N19" s="171"/>
      <c r="O19" s="172">
        <f t="shared" si="0"/>
        <v>507</v>
      </c>
      <c r="P19" s="208">
        <v>7</v>
      </c>
      <c r="Q19" s="145"/>
    </row>
    <row r="20" spans="1:17" s="45" customFormat="1" ht="19.5" customHeight="1">
      <c r="A20" s="44"/>
      <c r="B20" s="206">
        <v>8</v>
      </c>
      <c r="C20" s="209">
        <v>20</v>
      </c>
      <c r="D20" s="176" t="s">
        <v>196</v>
      </c>
      <c r="E20" s="176" t="s">
        <v>87</v>
      </c>
      <c r="F20" s="175" t="s">
        <v>88</v>
      </c>
      <c r="G20" s="175">
        <v>38293</v>
      </c>
      <c r="H20" s="178" t="s">
        <v>41</v>
      </c>
      <c r="I20" s="161" t="s">
        <v>43</v>
      </c>
      <c r="J20" s="207">
        <v>180</v>
      </c>
      <c r="K20" s="207">
        <v>180</v>
      </c>
      <c r="L20" s="212">
        <v>142</v>
      </c>
      <c r="M20" s="171"/>
      <c r="N20" s="171"/>
      <c r="O20" s="172">
        <f t="shared" si="0"/>
        <v>502</v>
      </c>
      <c r="P20" s="208">
        <v>8</v>
      </c>
      <c r="Q20" s="44"/>
    </row>
    <row r="21" spans="1:17" s="45" customFormat="1" ht="19.5" customHeight="1">
      <c r="A21" s="44"/>
      <c r="B21" s="206">
        <v>9</v>
      </c>
      <c r="C21" s="209">
        <v>8</v>
      </c>
      <c r="D21" s="176" t="s">
        <v>225</v>
      </c>
      <c r="E21" s="176" t="s">
        <v>69</v>
      </c>
      <c r="F21" s="180" t="s">
        <v>68</v>
      </c>
      <c r="G21" s="175">
        <v>132601</v>
      </c>
      <c r="H21" s="178" t="s">
        <v>41</v>
      </c>
      <c r="I21" s="161" t="s">
        <v>42</v>
      </c>
      <c r="J21" s="207">
        <v>180</v>
      </c>
      <c r="K21" s="207">
        <v>120</v>
      </c>
      <c r="L21" s="207">
        <v>180</v>
      </c>
      <c r="M21" s="171"/>
      <c r="N21" s="171"/>
      <c r="O21" s="172">
        <f t="shared" si="0"/>
        <v>480</v>
      </c>
      <c r="P21" s="208">
        <v>9</v>
      </c>
      <c r="Q21" s="44"/>
    </row>
    <row r="22" spans="1:17" s="45" customFormat="1" ht="19.5" customHeight="1">
      <c r="A22" s="44"/>
      <c r="B22" s="206">
        <v>10</v>
      </c>
      <c r="C22" s="209">
        <v>36</v>
      </c>
      <c r="D22" s="176" t="s">
        <v>212</v>
      </c>
      <c r="E22" s="176" t="s">
        <v>85</v>
      </c>
      <c r="F22" s="175" t="s">
        <v>86</v>
      </c>
      <c r="G22" s="175">
        <v>22424</v>
      </c>
      <c r="H22" s="178" t="s">
        <v>41</v>
      </c>
      <c r="I22" s="161" t="s">
        <v>43</v>
      </c>
      <c r="J22" s="212">
        <v>118</v>
      </c>
      <c r="K22" s="207">
        <v>180</v>
      </c>
      <c r="L22" s="207">
        <v>180</v>
      </c>
      <c r="M22" s="171"/>
      <c r="N22" s="171"/>
      <c r="O22" s="172">
        <f t="shared" si="0"/>
        <v>478</v>
      </c>
      <c r="P22" s="208">
        <v>10</v>
      </c>
      <c r="Q22" s="44"/>
    </row>
    <row r="23" spans="1:17" s="45" customFormat="1" ht="19.5" customHeight="1">
      <c r="A23" s="44"/>
      <c r="B23" s="206">
        <v>11</v>
      </c>
      <c r="C23" s="209">
        <v>29</v>
      </c>
      <c r="D23" s="176" t="s">
        <v>215</v>
      </c>
      <c r="E23" s="176" t="s">
        <v>78</v>
      </c>
      <c r="F23" s="175" t="s">
        <v>79</v>
      </c>
      <c r="G23" s="175">
        <v>123245</v>
      </c>
      <c r="H23" s="178" t="s">
        <v>41</v>
      </c>
      <c r="I23" s="161" t="s">
        <v>42</v>
      </c>
      <c r="J23" s="212">
        <v>137</v>
      </c>
      <c r="K23" s="212">
        <v>110</v>
      </c>
      <c r="L23" s="207">
        <v>180</v>
      </c>
      <c r="M23" s="171"/>
      <c r="N23" s="171"/>
      <c r="O23" s="172">
        <f t="shared" si="0"/>
        <v>427</v>
      </c>
      <c r="P23" s="208">
        <v>11</v>
      </c>
      <c r="Q23" s="44"/>
    </row>
    <row r="24" spans="1:17" s="146" customFormat="1" ht="19.5" customHeight="1">
      <c r="A24" s="145"/>
      <c r="B24" s="206">
        <v>12</v>
      </c>
      <c r="C24" s="209">
        <v>35</v>
      </c>
      <c r="D24" s="176" t="s">
        <v>191</v>
      </c>
      <c r="E24" s="176" t="s">
        <v>141</v>
      </c>
      <c r="F24" s="175" t="s">
        <v>142</v>
      </c>
      <c r="G24" s="175">
        <v>21769</v>
      </c>
      <c r="H24" s="178" t="s">
        <v>41</v>
      </c>
      <c r="I24" s="162" t="s">
        <v>43</v>
      </c>
      <c r="J24" s="207">
        <v>180</v>
      </c>
      <c r="K24" s="212">
        <v>90</v>
      </c>
      <c r="L24" s="212">
        <v>153</v>
      </c>
      <c r="M24" s="171"/>
      <c r="N24" s="171"/>
      <c r="O24" s="172">
        <f t="shared" si="0"/>
        <v>423</v>
      </c>
      <c r="P24" s="208">
        <v>12</v>
      </c>
      <c r="Q24" s="145"/>
    </row>
    <row r="25" spans="1:17" s="146" customFormat="1" ht="19.5" customHeight="1">
      <c r="A25" s="145"/>
      <c r="B25" s="206">
        <v>13</v>
      </c>
      <c r="C25" s="209">
        <v>2</v>
      </c>
      <c r="D25" s="176" t="s">
        <v>205</v>
      </c>
      <c r="E25" s="176" t="s">
        <v>102</v>
      </c>
      <c r="F25" s="175" t="s">
        <v>103</v>
      </c>
      <c r="G25" s="175">
        <v>118441</v>
      </c>
      <c r="H25" s="178" t="s">
        <v>41</v>
      </c>
      <c r="I25" s="161" t="s">
        <v>42</v>
      </c>
      <c r="J25" s="212">
        <v>130</v>
      </c>
      <c r="K25" s="212">
        <v>173</v>
      </c>
      <c r="L25" s="212">
        <v>116</v>
      </c>
      <c r="M25" s="211"/>
      <c r="N25" s="211"/>
      <c r="O25" s="172">
        <f t="shared" si="0"/>
        <v>419</v>
      </c>
      <c r="P25" s="208">
        <v>13</v>
      </c>
      <c r="Q25" s="145"/>
    </row>
    <row r="26" spans="1:17" s="146" customFormat="1" ht="19.5" customHeight="1">
      <c r="A26" s="145"/>
      <c r="B26" s="206">
        <v>14</v>
      </c>
      <c r="C26" s="191">
        <v>23</v>
      </c>
      <c r="D26" s="189" t="s">
        <v>226</v>
      </c>
      <c r="E26" s="189" t="s">
        <v>226</v>
      </c>
      <c r="F26" s="177" t="s">
        <v>227</v>
      </c>
      <c r="G26" s="175">
        <v>87670</v>
      </c>
      <c r="H26" s="190" t="s">
        <v>228</v>
      </c>
      <c r="I26" s="167" t="s">
        <v>43</v>
      </c>
      <c r="J26" s="212">
        <v>99</v>
      </c>
      <c r="K26" s="212">
        <v>127</v>
      </c>
      <c r="L26" s="207">
        <v>180</v>
      </c>
      <c r="M26" s="171"/>
      <c r="N26" s="171"/>
      <c r="O26" s="172">
        <f t="shared" si="0"/>
        <v>406</v>
      </c>
      <c r="P26" s="208">
        <v>14</v>
      </c>
      <c r="Q26" s="145"/>
    </row>
    <row r="27" spans="1:17" s="146" customFormat="1" ht="19.5" customHeight="1">
      <c r="A27" s="145"/>
      <c r="B27" s="206">
        <v>15</v>
      </c>
      <c r="C27" s="209">
        <v>51</v>
      </c>
      <c r="D27" s="176" t="s">
        <v>182</v>
      </c>
      <c r="E27" s="176" t="s">
        <v>183</v>
      </c>
      <c r="F27" s="175" t="s">
        <v>184</v>
      </c>
      <c r="G27" s="175">
        <v>112742</v>
      </c>
      <c r="H27" s="178" t="s">
        <v>41</v>
      </c>
      <c r="I27" s="161" t="s">
        <v>42</v>
      </c>
      <c r="J27" s="212">
        <v>57</v>
      </c>
      <c r="K27" s="207">
        <v>180</v>
      </c>
      <c r="L27" s="207">
        <v>158</v>
      </c>
      <c r="M27" s="171"/>
      <c r="N27" s="171"/>
      <c r="O27" s="172">
        <f t="shared" si="0"/>
        <v>395</v>
      </c>
      <c r="P27" s="208">
        <v>15</v>
      </c>
      <c r="Q27" s="145"/>
    </row>
    <row r="28" spans="1:17" s="146" customFormat="1" ht="19.5" customHeight="1">
      <c r="A28" s="145"/>
      <c r="B28" s="206">
        <v>16</v>
      </c>
      <c r="C28" s="209">
        <v>13</v>
      </c>
      <c r="D28" s="176" t="s">
        <v>209</v>
      </c>
      <c r="E28" s="176" t="s">
        <v>65</v>
      </c>
      <c r="F28" s="175" t="s">
        <v>115</v>
      </c>
      <c r="G28" s="175">
        <v>22681</v>
      </c>
      <c r="H28" s="178" t="s">
        <v>41</v>
      </c>
      <c r="I28" s="161" t="s">
        <v>43</v>
      </c>
      <c r="J28" s="212">
        <v>157</v>
      </c>
      <c r="K28" s="212">
        <v>73</v>
      </c>
      <c r="L28" s="212">
        <v>155</v>
      </c>
      <c r="M28" s="171"/>
      <c r="N28" s="171"/>
      <c r="O28" s="172">
        <f t="shared" si="0"/>
        <v>385</v>
      </c>
      <c r="P28" s="208">
        <v>16</v>
      </c>
      <c r="Q28" s="145"/>
    </row>
    <row r="29" spans="1:17" s="146" customFormat="1" ht="19.5" customHeight="1">
      <c r="A29" s="145"/>
      <c r="B29" s="206">
        <v>17</v>
      </c>
      <c r="C29" s="209">
        <v>25</v>
      </c>
      <c r="D29" s="176" t="s">
        <v>201</v>
      </c>
      <c r="E29" s="176" t="s">
        <v>89</v>
      </c>
      <c r="F29" s="175" t="s">
        <v>90</v>
      </c>
      <c r="G29" s="175">
        <v>93335</v>
      </c>
      <c r="H29" s="178" t="s">
        <v>41</v>
      </c>
      <c r="I29" s="161" t="s">
        <v>42</v>
      </c>
      <c r="J29" s="207">
        <v>180</v>
      </c>
      <c r="K29" s="212">
        <v>93</v>
      </c>
      <c r="L29" s="212">
        <v>110</v>
      </c>
      <c r="M29" s="171"/>
      <c r="N29" s="171"/>
      <c r="O29" s="172">
        <f t="shared" si="0"/>
        <v>383</v>
      </c>
      <c r="P29" s="208">
        <v>17</v>
      </c>
      <c r="Q29" s="145"/>
    </row>
    <row r="30" spans="1:17" s="146" customFormat="1" ht="19.5" customHeight="1">
      <c r="A30" s="145"/>
      <c r="B30" s="206">
        <v>18</v>
      </c>
      <c r="C30" s="209">
        <v>49</v>
      </c>
      <c r="D30" s="176" t="s">
        <v>181</v>
      </c>
      <c r="E30" s="176" t="s">
        <v>126</v>
      </c>
      <c r="F30" s="175" t="s">
        <v>128</v>
      </c>
      <c r="G30" s="175" t="s">
        <v>127</v>
      </c>
      <c r="H30" s="178" t="s">
        <v>41</v>
      </c>
      <c r="I30" s="161" t="s">
        <v>42</v>
      </c>
      <c r="J30" s="207">
        <v>180</v>
      </c>
      <c r="K30" s="212">
        <v>132</v>
      </c>
      <c r="L30" s="212">
        <v>63</v>
      </c>
      <c r="M30" s="171"/>
      <c r="N30" s="171"/>
      <c r="O30" s="172">
        <f t="shared" si="0"/>
        <v>375</v>
      </c>
      <c r="P30" s="208">
        <v>18</v>
      </c>
      <c r="Q30" s="145"/>
    </row>
    <row r="31" spans="1:17" s="45" customFormat="1" ht="19.5" customHeight="1">
      <c r="A31" s="44"/>
      <c r="B31" s="206">
        <v>19</v>
      </c>
      <c r="C31" s="209">
        <v>15</v>
      </c>
      <c r="D31" s="176" t="s">
        <v>208</v>
      </c>
      <c r="E31" s="176" t="s">
        <v>83</v>
      </c>
      <c r="F31" s="175" t="s">
        <v>84</v>
      </c>
      <c r="G31" s="175">
        <v>68284</v>
      </c>
      <c r="H31" s="178" t="s">
        <v>41</v>
      </c>
      <c r="I31" s="164" t="s">
        <v>43</v>
      </c>
      <c r="J31" s="212">
        <v>40</v>
      </c>
      <c r="K31" s="212">
        <v>147</v>
      </c>
      <c r="L31" s="207">
        <v>180</v>
      </c>
      <c r="M31" s="171"/>
      <c r="N31" s="171"/>
      <c r="O31" s="172">
        <f t="shared" si="0"/>
        <v>367</v>
      </c>
      <c r="P31" s="208">
        <v>19</v>
      </c>
      <c r="Q31" s="44"/>
    </row>
    <row r="32" spans="1:17" s="146" customFormat="1" ht="19.5" customHeight="1">
      <c r="A32" s="145"/>
      <c r="B32" s="206">
        <v>20</v>
      </c>
      <c r="C32" s="209">
        <v>75</v>
      </c>
      <c r="D32" s="176" t="s">
        <v>195</v>
      </c>
      <c r="E32" s="176" t="s">
        <v>131</v>
      </c>
      <c r="F32" s="175">
        <v>350</v>
      </c>
      <c r="G32" s="175" t="s">
        <v>132</v>
      </c>
      <c r="H32" s="178" t="s">
        <v>41</v>
      </c>
      <c r="I32" s="164" t="s">
        <v>43</v>
      </c>
      <c r="J32" s="212">
        <v>0</v>
      </c>
      <c r="K32" s="207">
        <v>180</v>
      </c>
      <c r="L32" s="207">
        <v>180</v>
      </c>
      <c r="M32" s="171"/>
      <c r="N32" s="171"/>
      <c r="O32" s="172">
        <f t="shared" si="0"/>
        <v>360</v>
      </c>
      <c r="P32" s="208">
        <v>20</v>
      </c>
      <c r="Q32" s="145"/>
    </row>
    <row r="33" spans="1:17" s="45" customFormat="1" ht="19.5" customHeight="1">
      <c r="A33" s="44"/>
      <c r="B33" s="206">
        <v>21</v>
      </c>
      <c r="C33" s="209">
        <v>28</v>
      </c>
      <c r="D33" s="176" t="s">
        <v>217</v>
      </c>
      <c r="E33" s="176" t="s">
        <v>218</v>
      </c>
      <c r="F33" s="175" t="s">
        <v>219</v>
      </c>
      <c r="G33" s="175">
        <v>134699</v>
      </c>
      <c r="H33" s="178" t="s">
        <v>41</v>
      </c>
      <c r="I33" s="164" t="s">
        <v>42</v>
      </c>
      <c r="J33" s="212">
        <v>109</v>
      </c>
      <c r="K33" s="212">
        <v>148</v>
      </c>
      <c r="L33" s="212">
        <v>92</v>
      </c>
      <c r="M33" s="171"/>
      <c r="N33" s="171"/>
      <c r="O33" s="172">
        <f t="shared" si="0"/>
        <v>349</v>
      </c>
      <c r="P33" s="208">
        <v>21</v>
      </c>
      <c r="Q33" s="44"/>
    </row>
    <row r="34" spans="1:17" s="146" customFormat="1" ht="19.5" customHeight="1">
      <c r="A34" s="145"/>
      <c r="B34" s="206">
        <v>22</v>
      </c>
      <c r="C34" s="209">
        <v>3</v>
      </c>
      <c r="D34" s="183" t="s">
        <v>206</v>
      </c>
      <c r="E34" s="183" t="s">
        <v>120</v>
      </c>
      <c r="F34" s="184" t="s">
        <v>121</v>
      </c>
      <c r="G34" s="184">
        <v>132307</v>
      </c>
      <c r="H34" s="178" t="s">
        <v>41</v>
      </c>
      <c r="I34" s="161" t="s">
        <v>42</v>
      </c>
      <c r="J34" s="212">
        <v>69</v>
      </c>
      <c r="K34" s="207">
        <v>180</v>
      </c>
      <c r="L34" s="212">
        <v>90</v>
      </c>
      <c r="M34" s="171"/>
      <c r="N34" s="171"/>
      <c r="O34" s="172">
        <f t="shared" si="0"/>
        <v>339</v>
      </c>
      <c r="P34" s="208">
        <v>22</v>
      </c>
      <c r="Q34" s="145"/>
    </row>
    <row r="35" spans="1:17" s="146" customFormat="1" ht="19.5" customHeight="1">
      <c r="A35" s="145"/>
      <c r="B35" s="206">
        <v>23</v>
      </c>
      <c r="C35" s="209">
        <v>32</v>
      </c>
      <c r="D35" s="183" t="s">
        <v>190</v>
      </c>
      <c r="E35" s="183" t="s">
        <v>139</v>
      </c>
      <c r="F35" s="184" t="s">
        <v>140</v>
      </c>
      <c r="G35" s="184">
        <v>21767</v>
      </c>
      <c r="H35" s="178" t="s">
        <v>41</v>
      </c>
      <c r="I35" s="161" t="s">
        <v>43</v>
      </c>
      <c r="J35" s="212">
        <v>82</v>
      </c>
      <c r="K35" s="212">
        <v>76</v>
      </c>
      <c r="L35" s="207">
        <v>180</v>
      </c>
      <c r="M35" s="171"/>
      <c r="N35" s="171"/>
      <c r="O35" s="172">
        <f t="shared" si="0"/>
        <v>338</v>
      </c>
      <c r="P35" s="208">
        <v>23</v>
      </c>
      <c r="Q35" s="145"/>
    </row>
    <row r="36" spans="1:17" s="146" customFormat="1" ht="19.5" customHeight="1">
      <c r="A36" s="145"/>
      <c r="B36" s="206">
        <v>24</v>
      </c>
      <c r="C36" s="209">
        <v>47</v>
      </c>
      <c r="D36" s="183" t="s">
        <v>177</v>
      </c>
      <c r="E36" s="183" t="s">
        <v>178</v>
      </c>
      <c r="F36" s="184" t="s">
        <v>179</v>
      </c>
      <c r="G36" s="184">
        <v>132673</v>
      </c>
      <c r="H36" s="178" t="s">
        <v>41</v>
      </c>
      <c r="I36" s="161" t="s">
        <v>42</v>
      </c>
      <c r="J36" s="212">
        <v>56</v>
      </c>
      <c r="K36" s="212">
        <v>94</v>
      </c>
      <c r="L36" s="207">
        <v>180</v>
      </c>
      <c r="M36" s="171"/>
      <c r="N36" s="171"/>
      <c r="O36" s="172">
        <f t="shared" si="0"/>
        <v>330</v>
      </c>
      <c r="P36" s="208">
        <v>24</v>
      </c>
      <c r="Q36" s="145"/>
    </row>
    <row r="37" spans="1:17" s="146" customFormat="1" ht="19.5" customHeight="1">
      <c r="A37" s="145"/>
      <c r="B37" s="206">
        <v>25</v>
      </c>
      <c r="C37" s="173">
        <v>16</v>
      </c>
      <c r="D37" s="176" t="s">
        <v>216</v>
      </c>
      <c r="E37" s="176" t="s">
        <v>81</v>
      </c>
      <c r="F37" s="175" t="s">
        <v>82</v>
      </c>
      <c r="G37" s="175">
        <v>103944</v>
      </c>
      <c r="H37" s="178" t="s">
        <v>41</v>
      </c>
      <c r="I37" s="161" t="s">
        <v>42</v>
      </c>
      <c r="J37" s="212">
        <v>66</v>
      </c>
      <c r="K37" s="207">
        <v>180</v>
      </c>
      <c r="L37" s="212">
        <v>76</v>
      </c>
      <c r="M37" s="171"/>
      <c r="N37" s="171"/>
      <c r="O37" s="172">
        <f t="shared" si="0"/>
        <v>322</v>
      </c>
      <c r="P37" s="208">
        <v>25</v>
      </c>
      <c r="Q37" s="145"/>
    </row>
    <row r="38" spans="1:17" s="146" customFormat="1" ht="19.5" customHeight="1">
      <c r="A38" s="145"/>
      <c r="B38" s="206">
        <v>26</v>
      </c>
      <c r="C38" s="173">
        <v>4</v>
      </c>
      <c r="D38" s="176" t="s">
        <v>207</v>
      </c>
      <c r="E38" s="176" t="s">
        <v>122</v>
      </c>
      <c r="F38" s="175" t="s">
        <v>123</v>
      </c>
      <c r="G38" s="175">
        <v>132306</v>
      </c>
      <c r="H38" s="178" t="s">
        <v>41</v>
      </c>
      <c r="I38" s="166" t="s">
        <v>42</v>
      </c>
      <c r="J38" s="207">
        <v>180</v>
      </c>
      <c r="K38" s="212">
        <v>140</v>
      </c>
      <c r="L38" s="212">
        <v>0</v>
      </c>
      <c r="M38" s="171"/>
      <c r="N38" s="171"/>
      <c r="O38" s="172">
        <f t="shared" si="0"/>
        <v>320</v>
      </c>
      <c r="P38" s="208">
        <v>26</v>
      </c>
      <c r="Q38" s="145"/>
    </row>
    <row r="39" spans="1:17" s="45" customFormat="1" ht="19.5" customHeight="1">
      <c r="A39" s="44"/>
      <c r="B39" s="206">
        <v>27</v>
      </c>
      <c r="C39" s="173">
        <v>10</v>
      </c>
      <c r="D39" s="181" t="s">
        <v>221</v>
      </c>
      <c r="E39" s="176" t="s">
        <v>70</v>
      </c>
      <c r="F39" s="175" t="s">
        <v>71</v>
      </c>
      <c r="G39" s="175">
        <v>89671</v>
      </c>
      <c r="H39" s="178" t="s">
        <v>41</v>
      </c>
      <c r="I39" s="161" t="s">
        <v>43</v>
      </c>
      <c r="J39" s="212">
        <v>80</v>
      </c>
      <c r="K39" s="212">
        <v>52</v>
      </c>
      <c r="L39" s="207">
        <v>180</v>
      </c>
      <c r="M39" s="171"/>
      <c r="N39" s="171"/>
      <c r="O39" s="172">
        <f t="shared" si="0"/>
        <v>312</v>
      </c>
      <c r="P39" s="208">
        <v>27</v>
      </c>
      <c r="Q39" s="44"/>
    </row>
    <row r="40" spans="1:17" s="146" customFormat="1" ht="19.5" customHeight="1">
      <c r="A40" s="145"/>
      <c r="B40" s="206">
        <v>28</v>
      </c>
      <c r="C40" s="173">
        <v>48</v>
      </c>
      <c r="D40" s="176" t="s">
        <v>180</v>
      </c>
      <c r="E40" s="176" t="s">
        <v>124</v>
      </c>
      <c r="F40" s="175" t="s">
        <v>125</v>
      </c>
      <c r="G40" s="175">
        <v>131627</v>
      </c>
      <c r="H40" s="178" t="s">
        <v>41</v>
      </c>
      <c r="I40" s="161" t="s">
        <v>42</v>
      </c>
      <c r="J40" s="212">
        <v>79</v>
      </c>
      <c r="K40" s="212">
        <v>109</v>
      </c>
      <c r="L40" s="207">
        <v>112</v>
      </c>
      <c r="M40" s="171"/>
      <c r="N40" s="171"/>
      <c r="O40" s="172">
        <f t="shared" si="0"/>
        <v>300</v>
      </c>
      <c r="P40" s="208">
        <v>28</v>
      </c>
      <c r="Q40" s="145"/>
    </row>
    <row r="41" spans="1:17" s="146" customFormat="1" ht="19.5" customHeight="1">
      <c r="A41" s="145"/>
      <c r="B41" s="206">
        <v>29</v>
      </c>
      <c r="C41" s="173">
        <v>38</v>
      </c>
      <c r="D41" s="176" t="s">
        <v>214</v>
      </c>
      <c r="E41" s="176" t="s">
        <v>135</v>
      </c>
      <c r="F41" s="175" t="s">
        <v>137</v>
      </c>
      <c r="G41" s="175" t="s">
        <v>136</v>
      </c>
      <c r="H41" s="178" t="s">
        <v>41</v>
      </c>
      <c r="I41" s="166" t="s">
        <v>43</v>
      </c>
      <c r="J41" s="212">
        <v>162</v>
      </c>
      <c r="K41" s="212">
        <v>59</v>
      </c>
      <c r="L41" s="212">
        <v>66</v>
      </c>
      <c r="M41" s="171"/>
      <c r="N41" s="171"/>
      <c r="O41" s="172">
        <f t="shared" si="0"/>
        <v>287</v>
      </c>
      <c r="P41" s="208">
        <v>29</v>
      </c>
      <c r="Q41" s="145"/>
    </row>
    <row r="42" spans="1:17" s="146" customFormat="1" ht="19.5" customHeight="1">
      <c r="A42" s="145"/>
      <c r="B42" s="206">
        <v>30</v>
      </c>
      <c r="C42" s="173">
        <v>33</v>
      </c>
      <c r="D42" s="176" t="s">
        <v>210</v>
      </c>
      <c r="E42" s="176" t="s">
        <v>133</v>
      </c>
      <c r="F42" s="175" t="s">
        <v>134</v>
      </c>
      <c r="G42" s="175">
        <v>23211</v>
      </c>
      <c r="H42" s="178" t="s">
        <v>41</v>
      </c>
      <c r="I42" s="161" t="s">
        <v>43</v>
      </c>
      <c r="J42" s="212">
        <v>90</v>
      </c>
      <c r="K42" s="207">
        <v>180</v>
      </c>
      <c r="L42" s="212">
        <v>0</v>
      </c>
      <c r="M42" s="171"/>
      <c r="N42" s="171"/>
      <c r="O42" s="172">
        <f t="shared" si="0"/>
        <v>270</v>
      </c>
      <c r="P42" s="208">
        <v>30</v>
      </c>
      <c r="Q42" s="145"/>
    </row>
    <row r="43" spans="1:17" s="146" customFormat="1" ht="19.5" customHeight="1">
      <c r="A43" s="145"/>
      <c r="B43" s="206">
        <v>31</v>
      </c>
      <c r="C43" s="173">
        <v>18</v>
      </c>
      <c r="D43" s="181" t="s">
        <v>194</v>
      </c>
      <c r="E43" s="181" t="s">
        <v>99</v>
      </c>
      <c r="F43" s="180" t="s">
        <v>100</v>
      </c>
      <c r="G43" s="180">
        <v>70592</v>
      </c>
      <c r="H43" s="178" t="s">
        <v>41</v>
      </c>
      <c r="I43" s="163" t="s">
        <v>43</v>
      </c>
      <c r="J43" s="212">
        <v>96</v>
      </c>
      <c r="K43" s="212">
        <v>62</v>
      </c>
      <c r="L43" s="212">
        <v>95</v>
      </c>
      <c r="M43" s="171"/>
      <c r="N43" s="171"/>
      <c r="O43" s="172">
        <f t="shared" si="0"/>
        <v>253</v>
      </c>
      <c r="P43" s="208">
        <v>31</v>
      </c>
      <c r="Q43" s="145"/>
    </row>
    <row r="44" spans="1:17" s="146" customFormat="1" ht="19.5" customHeight="1">
      <c r="A44" s="145"/>
      <c r="B44" s="206">
        <v>32</v>
      </c>
      <c r="C44" s="173">
        <v>40</v>
      </c>
      <c r="D44" s="176" t="s">
        <v>176</v>
      </c>
      <c r="E44" s="176" t="s">
        <v>76</v>
      </c>
      <c r="F44" s="175" t="s">
        <v>77</v>
      </c>
      <c r="G44" s="175">
        <v>100249</v>
      </c>
      <c r="H44" s="178" t="s">
        <v>41</v>
      </c>
      <c r="I44" s="161" t="s">
        <v>43</v>
      </c>
      <c r="J44" s="212">
        <v>68</v>
      </c>
      <c r="K44" s="212">
        <v>76</v>
      </c>
      <c r="L44" s="212">
        <v>107</v>
      </c>
      <c r="M44" s="171"/>
      <c r="N44" s="171"/>
      <c r="O44" s="172">
        <f t="shared" si="0"/>
        <v>251</v>
      </c>
      <c r="P44" s="208">
        <v>32</v>
      </c>
      <c r="Q44" s="145"/>
    </row>
    <row r="45" spans="1:17" s="146" customFormat="1" ht="19.5" customHeight="1">
      <c r="A45" s="145"/>
      <c r="B45" s="206">
        <v>33</v>
      </c>
      <c r="C45" s="173">
        <v>30</v>
      </c>
      <c r="D45" s="176" t="s">
        <v>220</v>
      </c>
      <c r="E45" s="176" t="s">
        <v>91</v>
      </c>
      <c r="F45" s="175" t="s">
        <v>138</v>
      </c>
      <c r="G45" s="175">
        <v>83390</v>
      </c>
      <c r="H45" s="178" t="s">
        <v>41</v>
      </c>
      <c r="I45" s="161" t="s">
        <v>42</v>
      </c>
      <c r="J45" s="212">
        <v>65</v>
      </c>
      <c r="K45" s="212">
        <v>67</v>
      </c>
      <c r="L45" s="212">
        <v>98</v>
      </c>
      <c r="M45" s="171"/>
      <c r="N45" s="171"/>
      <c r="O45" s="172">
        <f t="shared" si="0"/>
        <v>230</v>
      </c>
      <c r="P45" s="208">
        <v>33</v>
      </c>
      <c r="Q45" s="145"/>
    </row>
    <row r="46" spans="1:17" s="146" customFormat="1" ht="19.5" customHeight="1">
      <c r="A46" s="145"/>
      <c r="B46" s="206">
        <v>34</v>
      </c>
      <c r="C46" s="173">
        <v>31</v>
      </c>
      <c r="D46" s="176" t="s">
        <v>231</v>
      </c>
      <c r="E46" s="176" t="s">
        <v>192</v>
      </c>
      <c r="F46" s="175" t="s">
        <v>193</v>
      </c>
      <c r="G46" s="175">
        <v>134186</v>
      </c>
      <c r="H46" s="178" t="s">
        <v>41</v>
      </c>
      <c r="I46" s="161" t="s">
        <v>42</v>
      </c>
      <c r="J46" s="212">
        <v>51</v>
      </c>
      <c r="K46" s="212">
        <v>34</v>
      </c>
      <c r="L46" s="212">
        <v>102</v>
      </c>
      <c r="M46" s="171"/>
      <c r="N46" s="171"/>
      <c r="O46" s="172">
        <f t="shared" si="0"/>
        <v>187</v>
      </c>
      <c r="P46" s="208">
        <v>34</v>
      </c>
      <c r="Q46" s="145"/>
    </row>
    <row r="47" spans="1:17" s="146" customFormat="1" ht="19.5" customHeight="1">
      <c r="A47" s="145"/>
      <c r="B47" s="206">
        <v>35</v>
      </c>
      <c r="C47" s="173">
        <v>66</v>
      </c>
      <c r="D47" s="176" t="s">
        <v>211</v>
      </c>
      <c r="E47" s="176" t="s">
        <v>143</v>
      </c>
      <c r="F47" s="175" t="s">
        <v>144</v>
      </c>
      <c r="G47" s="175">
        <v>68343</v>
      </c>
      <c r="H47" s="178" t="s">
        <v>41</v>
      </c>
      <c r="I47" s="161" t="s">
        <v>43</v>
      </c>
      <c r="J47" s="212">
        <v>83</v>
      </c>
      <c r="K47" s="212">
        <v>80</v>
      </c>
      <c r="L47" s="212">
        <v>0</v>
      </c>
      <c r="M47" s="171"/>
      <c r="N47" s="171"/>
      <c r="O47" s="172">
        <f t="shared" si="0"/>
        <v>163</v>
      </c>
      <c r="P47" s="208">
        <v>35</v>
      </c>
      <c r="Q47" s="145"/>
    </row>
    <row r="48" spans="1:17" s="146" customFormat="1" ht="19.5" customHeight="1">
      <c r="A48" s="145"/>
      <c r="B48" s="206">
        <v>36</v>
      </c>
      <c r="C48" s="173">
        <v>12</v>
      </c>
      <c r="D48" s="181" t="s">
        <v>222</v>
      </c>
      <c r="E48" s="181" t="s">
        <v>80</v>
      </c>
      <c r="F48" s="180" t="s">
        <v>117</v>
      </c>
      <c r="G48" s="175">
        <v>76094</v>
      </c>
      <c r="H48" s="178" t="s">
        <v>41</v>
      </c>
      <c r="I48" s="161" t="s">
        <v>43</v>
      </c>
      <c r="J48" s="212">
        <v>54</v>
      </c>
      <c r="K48" s="212">
        <v>0</v>
      </c>
      <c r="L48" s="212">
        <v>100</v>
      </c>
      <c r="M48" s="171"/>
      <c r="N48" s="171"/>
      <c r="O48" s="172">
        <f t="shared" si="0"/>
        <v>154</v>
      </c>
      <c r="P48" s="208">
        <v>36</v>
      </c>
      <c r="Q48" s="145"/>
    </row>
    <row r="49" spans="1:17" s="146" customFormat="1" ht="19.5" customHeight="1">
      <c r="A49" s="145"/>
      <c r="B49" s="206">
        <v>37</v>
      </c>
      <c r="C49" s="173">
        <v>52</v>
      </c>
      <c r="D49" s="176" t="s">
        <v>232</v>
      </c>
      <c r="E49" s="176" t="s">
        <v>185</v>
      </c>
      <c r="F49" s="175" t="s">
        <v>186</v>
      </c>
      <c r="G49" s="175">
        <v>113305</v>
      </c>
      <c r="H49" s="178" t="s">
        <v>41</v>
      </c>
      <c r="I49" s="161" t="s">
        <v>42</v>
      </c>
      <c r="J49" s="212">
        <v>65</v>
      </c>
      <c r="K49" s="212">
        <v>65</v>
      </c>
      <c r="L49" s="207">
        <v>0</v>
      </c>
      <c r="M49" s="171"/>
      <c r="N49" s="171"/>
      <c r="O49" s="172">
        <f t="shared" si="0"/>
        <v>130</v>
      </c>
      <c r="P49" s="208">
        <v>37</v>
      </c>
      <c r="Q49" s="145"/>
    </row>
    <row r="50" spans="1:17" s="146" customFormat="1" ht="19.5" customHeight="1">
      <c r="A50" s="145"/>
      <c r="B50" s="206">
        <v>38</v>
      </c>
      <c r="C50" s="173">
        <v>9</v>
      </c>
      <c r="D50" s="181" t="s">
        <v>223</v>
      </c>
      <c r="E50" s="176" t="s">
        <v>92</v>
      </c>
      <c r="F50" s="180" t="s">
        <v>93</v>
      </c>
      <c r="G50" s="175" t="s">
        <v>116</v>
      </c>
      <c r="H50" s="178" t="s">
        <v>41</v>
      </c>
      <c r="I50" s="161" t="s">
        <v>43</v>
      </c>
      <c r="J50" s="212">
        <v>0</v>
      </c>
      <c r="K50" s="212">
        <v>0</v>
      </c>
      <c r="L50" s="212">
        <v>0</v>
      </c>
      <c r="M50" s="171"/>
      <c r="N50" s="171"/>
      <c r="O50" s="172">
        <f t="shared" si="0"/>
        <v>0</v>
      </c>
      <c r="P50" s="208" t="s">
        <v>306</v>
      </c>
      <c r="Q50" s="145"/>
    </row>
    <row r="51" spans="1:17" s="146" customFormat="1" ht="19.5" customHeight="1">
      <c r="A51" s="145"/>
      <c r="B51" s="206">
        <v>39</v>
      </c>
      <c r="C51" s="173">
        <v>39</v>
      </c>
      <c r="D51" s="176" t="s">
        <v>175</v>
      </c>
      <c r="E51" s="176" t="s">
        <v>73</v>
      </c>
      <c r="F51" s="175" t="s">
        <v>130</v>
      </c>
      <c r="G51" s="175" t="s">
        <v>129</v>
      </c>
      <c r="H51" s="178" t="s">
        <v>41</v>
      </c>
      <c r="I51" s="161" t="s">
        <v>43</v>
      </c>
      <c r="J51" s="212">
        <v>0</v>
      </c>
      <c r="K51" s="212">
        <v>0</v>
      </c>
      <c r="L51" s="207">
        <v>0</v>
      </c>
      <c r="M51" s="211"/>
      <c r="N51" s="211"/>
      <c r="O51" s="172">
        <f t="shared" si="0"/>
        <v>0</v>
      </c>
      <c r="P51" s="208" t="s">
        <v>306</v>
      </c>
      <c r="Q51" s="145"/>
    </row>
    <row r="52" spans="1:17" ht="12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75"/>
      <c r="L52" s="76" t="s">
        <v>11</v>
      </c>
      <c r="M52" s="76"/>
      <c r="N52" s="39"/>
      <c r="O52" s="39"/>
      <c r="P52" s="66"/>
      <c r="Q52" s="66"/>
    </row>
    <row r="53" spans="1:17" ht="14.25" customHeight="1">
      <c r="A53" s="279"/>
      <c r="B53" s="275"/>
      <c r="C53" s="275"/>
      <c r="D53" s="275"/>
      <c r="E53" s="275"/>
      <c r="F53" s="275"/>
      <c r="G53" s="275"/>
      <c r="H53" s="275"/>
      <c r="I53" s="275"/>
      <c r="J53" s="66"/>
      <c r="K53" s="38"/>
      <c r="L53" s="66"/>
      <c r="M53" s="66"/>
      <c r="N53" s="77"/>
      <c r="O53" s="66"/>
      <c r="P53" s="66"/>
      <c r="Q53" s="66"/>
    </row>
    <row r="54" spans="1:18" ht="21.75" customHeight="1">
      <c r="A54" s="68"/>
      <c r="B54" s="78"/>
      <c r="C54" s="78"/>
      <c r="D54" s="78"/>
      <c r="E54" s="78"/>
      <c r="F54" s="78"/>
      <c r="G54" s="57"/>
      <c r="H54" s="57"/>
      <c r="I54" s="274" t="s">
        <v>147</v>
      </c>
      <c r="J54" s="275"/>
      <c r="K54" s="275"/>
      <c r="L54" s="275"/>
      <c r="M54" s="275"/>
      <c r="N54" s="275"/>
      <c r="O54" s="275"/>
      <c r="P54" s="275"/>
      <c r="Q54" s="275"/>
      <c r="R54" s="1"/>
    </row>
    <row r="55" spans="1:18" ht="14.25" customHeight="1">
      <c r="A55" s="280" t="s">
        <v>146</v>
      </c>
      <c r="B55" s="281"/>
      <c r="C55" s="281"/>
      <c r="D55" s="281"/>
      <c r="E55" s="281"/>
      <c r="F55" s="281"/>
      <c r="G55" s="281"/>
      <c r="H55" s="281"/>
      <c r="I55" s="281"/>
      <c r="J55" s="66"/>
      <c r="K55" s="38"/>
      <c r="L55" s="66"/>
      <c r="M55" s="66"/>
      <c r="N55" s="77"/>
      <c r="O55" s="77"/>
      <c r="P55" s="66"/>
      <c r="Q55" s="66"/>
      <c r="R55" s="1"/>
    </row>
    <row r="56" spans="1:18" ht="15.75" customHeight="1">
      <c r="A56" s="272"/>
      <c r="B56" s="273"/>
      <c r="C56" s="273"/>
      <c r="D56" s="273"/>
      <c r="E56" s="273"/>
      <c r="F56" s="273"/>
      <c r="G56" s="55"/>
      <c r="H56" s="55"/>
      <c r="I56" s="274" t="s">
        <v>148</v>
      </c>
      <c r="J56" s="275"/>
      <c r="K56" s="275"/>
      <c r="L56" s="275"/>
      <c r="M56" s="275"/>
      <c r="N56" s="275"/>
      <c r="O56" s="275"/>
      <c r="P56" s="275"/>
      <c r="Q56" s="275"/>
      <c r="R56" s="1"/>
    </row>
    <row r="57" spans="1:18" ht="15" customHeight="1">
      <c r="A57" s="278" t="s">
        <v>170</v>
      </c>
      <c r="B57" s="248"/>
      <c r="C57" s="248"/>
      <c r="D57" s="248"/>
      <c r="E57" s="248"/>
      <c r="F57" s="248"/>
      <c r="G57" s="248"/>
      <c r="H57" s="248"/>
      <c r="I57" s="248"/>
      <c r="J57" s="57"/>
      <c r="K57" s="38"/>
      <c r="L57" s="66"/>
      <c r="M57" s="66"/>
      <c r="N57" s="77"/>
      <c r="O57" s="77"/>
      <c r="P57" s="66"/>
      <c r="Q57" s="66"/>
      <c r="R57" s="1"/>
    </row>
    <row r="58" spans="1:17" ht="14.25" customHeight="1">
      <c r="A58" s="66"/>
      <c r="B58" s="66"/>
      <c r="C58" s="73"/>
      <c r="D58" s="79"/>
      <c r="E58" s="79"/>
      <c r="F58" s="79"/>
      <c r="G58" s="38"/>
      <c r="H58" s="38"/>
      <c r="I58" s="276" t="s">
        <v>149</v>
      </c>
      <c r="J58" s="277"/>
      <c r="K58" s="277"/>
      <c r="L58" s="277"/>
      <c r="M58" s="277"/>
      <c r="N58" s="277"/>
      <c r="O58" s="277"/>
      <c r="P58" s="277"/>
      <c r="Q58" s="277"/>
    </row>
    <row r="61" spans="3:11" ht="12.75">
      <c r="C61" s="270"/>
      <c r="D61" s="271"/>
      <c r="E61" s="271"/>
      <c r="F61" s="271"/>
      <c r="G61" s="271"/>
      <c r="H61" s="271"/>
      <c r="I61" s="271"/>
      <c r="J61" s="271"/>
      <c r="K61" s="271"/>
    </row>
  </sheetData>
  <sheetProtection/>
  <mergeCells count="32">
    <mergeCell ref="A53:I53"/>
    <mergeCell ref="M6:P6"/>
    <mergeCell ref="A55:I55"/>
    <mergeCell ref="B9:P9"/>
    <mergeCell ref="B11:B12"/>
    <mergeCell ref="C11:C12"/>
    <mergeCell ref="M11:N11"/>
    <mergeCell ref="H11:H12"/>
    <mergeCell ref="O11:O12"/>
    <mergeCell ref="I11:I12"/>
    <mergeCell ref="C61:K61"/>
    <mergeCell ref="A56:F56"/>
    <mergeCell ref="I54:Q54"/>
    <mergeCell ref="I56:Q56"/>
    <mergeCell ref="I58:Q58"/>
    <mergeCell ref="A57:I57"/>
    <mergeCell ref="P11:P12"/>
    <mergeCell ref="D11:D12"/>
    <mergeCell ref="F11:F12"/>
    <mergeCell ref="G11:G12"/>
    <mergeCell ref="D4:L4"/>
    <mergeCell ref="M4:O4"/>
    <mergeCell ref="M5:P5"/>
    <mergeCell ref="D6:L6"/>
    <mergeCell ref="E11:E12"/>
    <mergeCell ref="D1:L1"/>
    <mergeCell ref="M1:O1"/>
    <mergeCell ref="D2:L2"/>
    <mergeCell ref="M2:O2"/>
    <mergeCell ref="J11:L11"/>
    <mergeCell ref="D3:L3"/>
    <mergeCell ref="D7:L7"/>
  </mergeCells>
  <printOptions horizontalCentered="1"/>
  <pageMargins left="0.1968503937007874" right="0.1968503937007874" top="0.4724409448818898" bottom="0.3937007874015748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3"/>
  <sheetViews>
    <sheetView tabSelected="1" zoomScaleSheetLayoutView="100" zoomScalePageLayoutView="0" workbookViewId="0" topLeftCell="A10">
      <selection activeCell="V25" sqref="V25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2.8515625" style="1" hidden="1" customWidth="1"/>
    <col min="5" max="5" width="23.57421875" style="1" customWidth="1"/>
    <col min="6" max="6" width="10.421875" style="1" customWidth="1"/>
    <col min="7" max="7" width="11.140625" style="1" customWidth="1"/>
    <col min="8" max="8" width="9.28125" style="1" customWidth="1"/>
    <col min="9" max="9" width="4.28125" style="1" customWidth="1"/>
    <col min="10" max="13" width="7.7109375" style="1" customWidth="1"/>
    <col min="14" max="14" width="5.7109375" style="1" customWidth="1"/>
    <col min="15" max="15" width="8.7109375" style="1" customWidth="1"/>
    <col min="16" max="16" width="7.7109375" style="13" customWidth="1"/>
    <col min="17" max="17" width="2.28125" style="1" customWidth="1"/>
  </cols>
  <sheetData>
    <row r="1" spans="1:17" ht="13.5" customHeight="1">
      <c r="A1" s="38"/>
      <c r="B1" s="67"/>
      <c r="C1" s="67"/>
      <c r="D1" s="267" t="s">
        <v>26</v>
      </c>
      <c r="E1" s="267"/>
      <c r="F1" s="267"/>
      <c r="G1" s="267"/>
      <c r="H1" s="267"/>
      <c r="I1" s="267"/>
      <c r="J1" s="267"/>
      <c r="K1" s="267"/>
      <c r="L1" s="268" t="s">
        <v>258</v>
      </c>
      <c r="M1" s="268"/>
      <c r="N1" s="268"/>
      <c r="O1" s="58"/>
      <c r="P1" s="69"/>
      <c r="Q1"/>
    </row>
    <row r="2" spans="1:17" ht="13.5" customHeight="1">
      <c r="A2" s="38"/>
      <c r="B2" s="60"/>
      <c r="C2" s="60"/>
      <c r="D2" s="256"/>
      <c r="E2" s="256"/>
      <c r="F2" s="256"/>
      <c r="G2" s="256"/>
      <c r="H2" s="256"/>
      <c r="I2" s="256"/>
      <c r="J2" s="256"/>
      <c r="K2" s="256"/>
      <c r="L2" s="268" t="s">
        <v>292</v>
      </c>
      <c r="M2" s="268"/>
      <c r="N2" s="268"/>
      <c r="O2" s="58"/>
      <c r="P2" s="70"/>
      <c r="Q2"/>
    </row>
    <row r="3" spans="1:17" ht="13.5" customHeight="1">
      <c r="A3" s="38"/>
      <c r="B3" s="71"/>
      <c r="C3" s="71"/>
      <c r="D3" s="266" t="s">
        <v>171</v>
      </c>
      <c r="E3" s="266"/>
      <c r="F3" s="266"/>
      <c r="G3" s="266"/>
      <c r="H3" s="266"/>
      <c r="I3" s="266"/>
      <c r="J3" s="266"/>
      <c r="K3" s="266"/>
      <c r="L3" s="71"/>
      <c r="M3" s="38"/>
      <c r="N3" s="38"/>
      <c r="O3" s="38"/>
      <c r="P3" s="72"/>
      <c r="Q3"/>
    </row>
    <row r="4" spans="1:17" ht="13.5" customHeight="1">
      <c r="A4" s="38"/>
      <c r="B4" s="58"/>
      <c r="C4" s="58"/>
      <c r="D4" s="265" t="s">
        <v>61</v>
      </c>
      <c r="E4" s="265"/>
      <c r="F4" s="265"/>
      <c r="G4" s="265"/>
      <c r="H4" s="265"/>
      <c r="I4" s="265"/>
      <c r="J4" s="265"/>
      <c r="K4" s="265"/>
      <c r="L4" s="269" t="s">
        <v>40</v>
      </c>
      <c r="M4" s="269"/>
      <c r="N4" s="269"/>
      <c r="O4" s="38"/>
      <c r="P4" s="68"/>
      <c r="Q4"/>
    </row>
    <row r="5" spans="1:17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268" t="s">
        <v>174</v>
      </c>
      <c r="M5" s="268"/>
      <c r="N5" s="268"/>
      <c r="O5" s="268"/>
      <c r="P5" s="68"/>
      <c r="Q5"/>
    </row>
    <row r="6" spans="1:17" ht="13.5" customHeight="1">
      <c r="A6" s="38"/>
      <c r="B6" s="67"/>
      <c r="C6" s="67"/>
      <c r="D6" s="258" t="s">
        <v>12</v>
      </c>
      <c r="E6" s="258"/>
      <c r="F6" s="258"/>
      <c r="G6" s="258"/>
      <c r="H6" s="258"/>
      <c r="I6" s="258"/>
      <c r="J6" s="258"/>
      <c r="K6" s="258"/>
      <c r="L6" s="268" t="s">
        <v>145</v>
      </c>
      <c r="M6" s="268"/>
      <c r="N6" s="268"/>
      <c r="O6" s="268"/>
      <c r="P6" s="68"/>
      <c r="Q6"/>
    </row>
    <row r="7" spans="1:17" ht="15.75" customHeight="1">
      <c r="A7" s="38"/>
      <c r="B7" s="60"/>
      <c r="C7" s="60"/>
      <c r="D7" s="256" t="s">
        <v>13</v>
      </c>
      <c r="E7" s="256"/>
      <c r="F7" s="256"/>
      <c r="G7" s="256"/>
      <c r="H7" s="256"/>
      <c r="I7" s="256"/>
      <c r="J7" s="256"/>
      <c r="K7" s="256"/>
      <c r="L7" s="60"/>
      <c r="M7" s="60"/>
      <c r="N7" s="38"/>
      <c r="O7" s="38"/>
      <c r="P7" s="72"/>
      <c r="Q7"/>
    </row>
    <row r="8" spans="1:18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64"/>
    </row>
    <row r="9" spans="1:18" ht="22.5" customHeight="1">
      <c r="A9" s="5"/>
      <c r="B9" s="256" t="s">
        <v>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38"/>
      <c r="R9" s="64"/>
    </row>
    <row r="10" spans="1:18" ht="13.5" customHeight="1">
      <c r="A10" s="5"/>
      <c r="B10" s="38"/>
      <c r="C10" s="73"/>
      <c r="D10" s="74"/>
      <c r="E10" s="74"/>
      <c r="F10" s="74"/>
      <c r="G10" s="56"/>
      <c r="H10" s="56"/>
      <c r="I10" s="56"/>
      <c r="J10" s="56"/>
      <c r="K10" s="55"/>
      <c r="L10" s="62"/>
      <c r="M10" s="62"/>
      <c r="N10" s="62"/>
      <c r="O10" s="62"/>
      <c r="P10" s="65"/>
      <c r="Q10" s="38"/>
      <c r="R10" s="64"/>
    </row>
    <row r="11" spans="2:18" ht="12.75" customHeight="1">
      <c r="B11" s="259" t="s">
        <v>3</v>
      </c>
      <c r="C11" s="257" t="s">
        <v>4</v>
      </c>
      <c r="D11" s="259" t="s">
        <v>166</v>
      </c>
      <c r="E11" s="259" t="s">
        <v>166</v>
      </c>
      <c r="F11" s="257" t="s">
        <v>38</v>
      </c>
      <c r="G11" s="263" t="s">
        <v>25</v>
      </c>
      <c r="H11" s="283" t="s">
        <v>5</v>
      </c>
      <c r="I11" s="257" t="s">
        <v>39</v>
      </c>
      <c r="J11" s="259" t="s">
        <v>14</v>
      </c>
      <c r="K11" s="259"/>
      <c r="L11" s="259"/>
      <c r="M11" s="259" t="s">
        <v>15</v>
      </c>
      <c r="N11" s="259"/>
      <c r="O11" s="282" t="s">
        <v>16</v>
      </c>
      <c r="P11" s="259" t="s">
        <v>17</v>
      </c>
      <c r="Q11" s="66"/>
      <c r="R11" s="64"/>
    </row>
    <row r="12" spans="2:18" ht="12.75">
      <c r="B12" s="259"/>
      <c r="C12" s="257"/>
      <c r="D12" s="259"/>
      <c r="E12" s="259"/>
      <c r="F12" s="257"/>
      <c r="G12" s="263"/>
      <c r="H12" s="283"/>
      <c r="I12" s="257"/>
      <c r="J12" s="87">
        <v>1</v>
      </c>
      <c r="K12" s="87">
        <v>2</v>
      </c>
      <c r="L12" s="87">
        <v>3</v>
      </c>
      <c r="M12" s="87">
        <v>1</v>
      </c>
      <c r="N12" s="87">
        <v>2</v>
      </c>
      <c r="O12" s="282"/>
      <c r="P12" s="259"/>
      <c r="Q12" s="66"/>
      <c r="R12" s="64"/>
    </row>
    <row r="13" spans="1:17" s="45" customFormat="1" ht="20.25" customHeight="1">
      <c r="A13" s="44"/>
      <c r="B13" s="180">
        <v>1</v>
      </c>
      <c r="C13" s="173">
        <v>55</v>
      </c>
      <c r="D13" s="176" t="s">
        <v>238</v>
      </c>
      <c r="E13" s="176" t="s">
        <v>72</v>
      </c>
      <c r="F13" s="175">
        <v>1748</v>
      </c>
      <c r="G13" s="175">
        <v>23208</v>
      </c>
      <c r="H13" s="215" t="s">
        <v>41</v>
      </c>
      <c r="I13" s="178" t="s">
        <v>43</v>
      </c>
      <c r="J13" s="207">
        <v>180</v>
      </c>
      <c r="K13" s="207">
        <v>180</v>
      </c>
      <c r="L13" s="207">
        <v>180</v>
      </c>
      <c r="M13" s="210">
        <v>192</v>
      </c>
      <c r="N13" s="211"/>
      <c r="O13" s="172">
        <f aca="true" t="shared" si="0" ref="O13:O34">J13+K13+L13</f>
        <v>540</v>
      </c>
      <c r="P13" s="208">
        <v>1</v>
      </c>
      <c r="Q13" s="44"/>
    </row>
    <row r="14" spans="1:17" s="45" customFormat="1" ht="20.25" customHeight="1">
      <c r="A14" s="44"/>
      <c r="B14" s="180">
        <v>2</v>
      </c>
      <c r="C14" s="209">
        <v>33</v>
      </c>
      <c r="D14" s="176" t="s">
        <v>210</v>
      </c>
      <c r="E14" s="176" t="s">
        <v>133</v>
      </c>
      <c r="F14" s="175" t="s">
        <v>134</v>
      </c>
      <c r="G14" s="175">
        <v>23211</v>
      </c>
      <c r="H14" s="215" t="s">
        <v>41</v>
      </c>
      <c r="I14" s="178" t="s">
        <v>43</v>
      </c>
      <c r="J14" s="207">
        <v>180</v>
      </c>
      <c r="K14" s="207">
        <v>180</v>
      </c>
      <c r="L14" s="207">
        <v>180</v>
      </c>
      <c r="M14" s="171" t="s">
        <v>262</v>
      </c>
      <c r="N14" s="171"/>
      <c r="O14" s="172">
        <f t="shared" si="0"/>
        <v>540</v>
      </c>
      <c r="P14" s="208">
        <v>2</v>
      </c>
      <c r="Q14" s="44"/>
    </row>
    <row r="15" spans="1:17" s="45" customFormat="1" ht="20.25" customHeight="1">
      <c r="A15" s="44"/>
      <c r="B15" s="180">
        <v>3</v>
      </c>
      <c r="C15" s="209">
        <v>7</v>
      </c>
      <c r="D15" s="176" t="s">
        <v>224</v>
      </c>
      <c r="E15" s="176" t="s">
        <v>64</v>
      </c>
      <c r="F15" s="180" t="s">
        <v>63</v>
      </c>
      <c r="G15" s="175">
        <v>93341</v>
      </c>
      <c r="H15" s="215" t="s">
        <v>41</v>
      </c>
      <c r="I15" s="178" t="s">
        <v>42</v>
      </c>
      <c r="J15" s="207">
        <v>180</v>
      </c>
      <c r="K15" s="212">
        <v>169</v>
      </c>
      <c r="L15" s="207">
        <v>180</v>
      </c>
      <c r="M15" s="171"/>
      <c r="N15" s="171"/>
      <c r="O15" s="172">
        <f t="shared" si="0"/>
        <v>529</v>
      </c>
      <c r="P15" s="208">
        <v>3</v>
      </c>
      <c r="Q15" s="44"/>
    </row>
    <row r="16" spans="1:17" s="45" customFormat="1" ht="20.25" customHeight="1">
      <c r="A16" s="44"/>
      <c r="B16" s="180">
        <v>4</v>
      </c>
      <c r="C16" s="209">
        <v>47</v>
      </c>
      <c r="D16" s="176" t="s">
        <v>177</v>
      </c>
      <c r="E16" s="176" t="s">
        <v>178</v>
      </c>
      <c r="F16" s="175" t="s">
        <v>179</v>
      </c>
      <c r="G16" s="175">
        <v>132673</v>
      </c>
      <c r="H16" s="215" t="s">
        <v>41</v>
      </c>
      <c r="I16" s="178" t="s">
        <v>42</v>
      </c>
      <c r="J16" s="212">
        <v>155</v>
      </c>
      <c r="K16" s="207">
        <v>180</v>
      </c>
      <c r="L16" s="207">
        <v>180</v>
      </c>
      <c r="M16" s="171"/>
      <c r="N16" s="171"/>
      <c r="O16" s="172">
        <f t="shared" si="0"/>
        <v>515</v>
      </c>
      <c r="P16" s="208">
        <v>4</v>
      </c>
      <c r="Q16" s="44"/>
    </row>
    <row r="17" spans="1:17" s="45" customFormat="1" ht="20.25" customHeight="1">
      <c r="A17" s="44"/>
      <c r="B17" s="180">
        <v>5</v>
      </c>
      <c r="C17" s="209">
        <v>13</v>
      </c>
      <c r="D17" s="176" t="s">
        <v>209</v>
      </c>
      <c r="E17" s="176" t="s">
        <v>65</v>
      </c>
      <c r="F17" s="175" t="s">
        <v>115</v>
      </c>
      <c r="G17" s="175">
        <v>22681</v>
      </c>
      <c r="H17" s="215" t="s">
        <v>41</v>
      </c>
      <c r="I17" s="178" t="s">
        <v>43</v>
      </c>
      <c r="J17" s="212">
        <v>176</v>
      </c>
      <c r="K17" s="207">
        <v>180</v>
      </c>
      <c r="L17" s="212">
        <v>145</v>
      </c>
      <c r="M17" s="210"/>
      <c r="N17" s="211"/>
      <c r="O17" s="172">
        <f t="shared" si="0"/>
        <v>501</v>
      </c>
      <c r="P17" s="208">
        <v>5</v>
      </c>
      <c r="Q17" s="44"/>
    </row>
    <row r="18" spans="1:17" s="45" customFormat="1" ht="20.25" customHeight="1">
      <c r="A18" s="44"/>
      <c r="B18" s="180">
        <v>6</v>
      </c>
      <c r="C18" s="209">
        <v>40</v>
      </c>
      <c r="D18" s="176" t="s">
        <v>176</v>
      </c>
      <c r="E18" s="176" t="s">
        <v>76</v>
      </c>
      <c r="F18" s="175" t="s">
        <v>77</v>
      </c>
      <c r="G18" s="175">
        <v>100249</v>
      </c>
      <c r="H18" s="215" t="s">
        <v>41</v>
      </c>
      <c r="I18" s="178" t="s">
        <v>43</v>
      </c>
      <c r="J18" s="207">
        <v>180</v>
      </c>
      <c r="K18" s="212">
        <v>102</v>
      </c>
      <c r="L18" s="207">
        <v>180</v>
      </c>
      <c r="M18" s="174"/>
      <c r="N18" s="171"/>
      <c r="O18" s="172">
        <f t="shared" si="0"/>
        <v>462</v>
      </c>
      <c r="P18" s="208">
        <v>6</v>
      </c>
      <c r="Q18" s="44"/>
    </row>
    <row r="19" spans="1:17" s="45" customFormat="1" ht="20.25" customHeight="1">
      <c r="A19" s="44"/>
      <c r="B19" s="180">
        <v>7</v>
      </c>
      <c r="C19" s="209">
        <v>51</v>
      </c>
      <c r="D19" s="176" t="s">
        <v>182</v>
      </c>
      <c r="E19" s="176" t="s">
        <v>183</v>
      </c>
      <c r="F19" s="175" t="s">
        <v>184</v>
      </c>
      <c r="G19" s="175">
        <v>112742</v>
      </c>
      <c r="H19" s="215" t="s">
        <v>41</v>
      </c>
      <c r="I19" s="178" t="s">
        <v>42</v>
      </c>
      <c r="J19" s="212">
        <v>112</v>
      </c>
      <c r="K19" s="207">
        <v>180</v>
      </c>
      <c r="L19" s="207">
        <v>166</v>
      </c>
      <c r="M19" s="171"/>
      <c r="N19" s="171"/>
      <c r="O19" s="172">
        <f t="shared" si="0"/>
        <v>458</v>
      </c>
      <c r="P19" s="208">
        <v>7</v>
      </c>
      <c r="Q19" s="44"/>
    </row>
    <row r="20" spans="1:17" s="45" customFormat="1" ht="20.25" customHeight="1">
      <c r="A20" s="44"/>
      <c r="B20" s="180">
        <v>8</v>
      </c>
      <c r="C20" s="209">
        <v>39</v>
      </c>
      <c r="D20" s="176" t="s">
        <v>175</v>
      </c>
      <c r="E20" s="176" t="s">
        <v>73</v>
      </c>
      <c r="F20" s="175" t="s">
        <v>130</v>
      </c>
      <c r="G20" s="175" t="s">
        <v>129</v>
      </c>
      <c r="H20" s="215" t="s">
        <v>41</v>
      </c>
      <c r="I20" s="178" t="s">
        <v>43</v>
      </c>
      <c r="J20" s="207">
        <v>180</v>
      </c>
      <c r="K20" s="212">
        <v>132</v>
      </c>
      <c r="L20" s="207">
        <v>118</v>
      </c>
      <c r="M20" s="208"/>
      <c r="N20" s="211"/>
      <c r="O20" s="172">
        <f t="shared" si="0"/>
        <v>430</v>
      </c>
      <c r="P20" s="208">
        <v>8</v>
      </c>
      <c r="Q20" s="44"/>
    </row>
    <row r="21" spans="1:17" s="45" customFormat="1" ht="20.25" customHeight="1">
      <c r="A21" s="44"/>
      <c r="B21" s="180">
        <v>9</v>
      </c>
      <c r="C21" s="209">
        <v>8</v>
      </c>
      <c r="D21" s="176" t="s">
        <v>225</v>
      </c>
      <c r="E21" s="176" t="s">
        <v>69</v>
      </c>
      <c r="F21" s="180" t="s">
        <v>68</v>
      </c>
      <c r="G21" s="175">
        <v>132601</v>
      </c>
      <c r="H21" s="215" t="s">
        <v>41</v>
      </c>
      <c r="I21" s="178" t="s">
        <v>42</v>
      </c>
      <c r="J21" s="212">
        <v>172</v>
      </c>
      <c r="K21" s="212">
        <v>121</v>
      </c>
      <c r="L21" s="212">
        <v>132</v>
      </c>
      <c r="M21" s="211"/>
      <c r="N21" s="211"/>
      <c r="O21" s="172">
        <f t="shared" si="0"/>
        <v>425</v>
      </c>
      <c r="P21" s="208">
        <v>9</v>
      </c>
      <c r="Q21" s="44"/>
    </row>
    <row r="22" spans="1:17" s="45" customFormat="1" ht="20.25" customHeight="1">
      <c r="A22" s="44"/>
      <c r="B22" s="180">
        <v>10</v>
      </c>
      <c r="C22" s="173">
        <v>49</v>
      </c>
      <c r="D22" s="176" t="s">
        <v>181</v>
      </c>
      <c r="E22" s="176" t="s">
        <v>126</v>
      </c>
      <c r="F22" s="175" t="s">
        <v>128</v>
      </c>
      <c r="G22" s="175" t="s">
        <v>127</v>
      </c>
      <c r="H22" s="215" t="s">
        <v>41</v>
      </c>
      <c r="I22" s="178" t="s">
        <v>42</v>
      </c>
      <c r="J22" s="212">
        <v>127</v>
      </c>
      <c r="K22" s="212">
        <v>153</v>
      </c>
      <c r="L22" s="207">
        <v>135</v>
      </c>
      <c r="M22" s="171"/>
      <c r="N22" s="171"/>
      <c r="O22" s="172">
        <f t="shared" si="0"/>
        <v>415</v>
      </c>
      <c r="P22" s="208">
        <v>10</v>
      </c>
      <c r="Q22" s="44"/>
    </row>
    <row r="23" spans="1:17" s="45" customFormat="1" ht="20.25" customHeight="1">
      <c r="A23" s="44"/>
      <c r="B23" s="180">
        <v>11</v>
      </c>
      <c r="C23" s="173">
        <v>53</v>
      </c>
      <c r="D23" s="176" t="s">
        <v>187</v>
      </c>
      <c r="E23" s="176" t="s">
        <v>188</v>
      </c>
      <c r="F23" s="175" t="s">
        <v>189</v>
      </c>
      <c r="G23" s="175">
        <v>133613</v>
      </c>
      <c r="H23" s="215" t="s">
        <v>41</v>
      </c>
      <c r="I23" s="178" t="s">
        <v>42</v>
      </c>
      <c r="J23" s="212">
        <v>91</v>
      </c>
      <c r="K23" s="207">
        <v>180</v>
      </c>
      <c r="L23" s="207">
        <v>140</v>
      </c>
      <c r="M23" s="210"/>
      <c r="N23" s="211"/>
      <c r="O23" s="172">
        <f t="shared" si="0"/>
        <v>411</v>
      </c>
      <c r="P23" s="208">
        <v>11</v>
      </c>
      <c r="Q23" s="44"/>
    </row>
    <row r="24" spans="1:17" s="45" customFormat="1" ht="20.25" customHeight="1">
      <c r="A24" s="44"/>
      <c r="B24" s="180">
        <v>12</v>
      </c>
      <c r="C24" s="173">
        <v>12</v>
      </c>
      <c r="D24" s="181" t="s">
        <v>222</v>
      </c>
      <c r="E24" s="181" t="s">
        <v>80</v>
      </c>
      <c r="F24" s="180" t="s">
        <v>117</v>
      </c>
      <c r="G24" s="175">
        <v>76094</v>
      </c>
      <c r="H24" s="215" t="s">
        <v>41</v>
      </c>
      <c r="I24" s="178" t="s">
        <v>43</v>
      </c>
      <c r="J24" s="212">
        <v>85</v>
      </c>
      <c r="K24" s="212">
        <v>135</v>
      </c>
      <c r="L24" s="207">
        <v>180</v>
      </c>
      <c r="M24" s="210"/>
      <c r="N24" s="211"/>
      <c r="O24" s="172">
        <f t="shared" si="0"/>
        <v>400</v>
      </c>
      <c r="P24" s="208">
        <v>12</v>
      </c>
      <c r="Q24" s="44"/>
    </row>
    <row r="25" spans="1:17" s="45" customFormat="1" ht="20.25" customHeight="1">
      <c r="A25" s="44"/>
      <c r="B25" s="180">
        <v>13</v>
      </c>
      <c r="C25" s="173">
        <v>52</v>
      </c>
      <c r="D25" s="176" t="s">
        <v>232</v>
      </c>
      <c r="E25" s="176" t="s">
        <v>185</v>
      </c>
      <c r="F25" s="175" t="s">
        <v>186</v>
      </c>
      <c r="G25" s="175">
        <v>113305</v>
      </c>
      <c r="H25" s="215" t="s">
        <v>41</v>
      </c>
      <c r="I25" s="178" t="s">
        <v>42</v>
      </c>
      <c r="J25" s="207">
        <v>180</v>
      </c>
      <c r="K25" s="212">
        <v>91</v>
      </c>
      <c r="L25" s="207">
        <v>60</v>
      </c>
      <c r="M25" s="211"/>
      <c r="N25" s="211"/>
      <c r="O25" s="172">
        <f t="shared" si="0"/>
        <v>331</v>
      </c>
      <c r="P25" s="208">
        <v>13</v>
      </c>
      <c r="Q25" s="44"/>
    </row>
    <row r="26" spans="1:17" s="45" customFormat="1" ht="20.25" customHeight="1">
      <c r="A26" s="44"/>
      <c r="B26" s="180">
        <v>14</v>
      </c>
      <c r="C26" s="177">
        <v>23</v>
      </c>
      <c r="D26" s="189" t="s">
        <v>226</v>
      </c>
      <c r="E26" s="189" t="s">
        <v>226</v>
      </c>
      <c r="F26" s="177" t="s">
        <v>227</v>
      </c>
      <c r="G26" s="175">
        <v>87670</v>
      </c>
      <c r="H26" s="175" t="s">
        <v>228</v>
      </c>
      <c r="I26" s="190" t="s">
        <v>43</v>
      </c>
      <c r="J26" s="212">
        <v>72</v>
      </c>
      <c r="K26" s="212">
        <v>77</v>
      </c>
      <c r="L26" s="207">
        <v>180</v>
      </c>
      <c r="M26" s="211"/>
      <c r="N26" s="211"/>
      <c r="O26" s="172">
        <f t="shared" si="0"/>
        <v>329</v>
      </c>
      <c r="P26" s="208">
        <v>14</v>
      </c>
      <c r="Q26" s="44"/>
    </row>
    <row r="27" spans="1:17" s="45" customFormat="1" ht="20.25" customHeight="1">
      <c r="A27" s="44"/>
      <c r="B27" s="180">
        <v>15</v>
      </c>
      <c r="C27" s="177">
        <v>14</v>
      </c>
      <c r="D27" s="189" t="s">
        <v>231</v>
      </c>
      <c r="E27" s="187" t="s">
        <v>260</v>
      </c>
      <c r="F27" s="177" t="s">
        <v>119</v>
      </c>
      <c r="G27" s="175">
        <v>86084</v>
      </c>
      <c r="H27" s="175" t="s">
        <v>41</v>
      </c>
      <c r="I27" s="190" t="s">
        <v>43</v>
      </c>
      <c r="J27" s="212">
        <v>128</v>
      </c>
      <c r="K27" s="212">
        <v>130</v>
      </c>
      <c r="L27" s="212">
        <v>58</v>
      </c>
      <c r="M27" s="211"/>
      <c r="N27" s="211"/>
      <c r="O27" s="172">
        <f t="shared" si="0"/>
        <v>316</v>
      </c>
      <c r="P27" s="208">
        <v>15</v>
      </c>
      <c r="Q27" s="44"/>
    </row>
    <row r="28" spans="1:17" s="45" customFormat="1" ht="20.25" customHeight="1">
      <c r="A28" s="44"/>
      <c r="B28" s="180">
        <v>16</v>
      </c>
      <c r="C28" s="173">
        <v>16</v>
      </c>
      <c r="D28" s="176" t="s">
        <v>216</v>
      </c>
      <c r="E28" s="176" t="s">
        <v>81</v>
      </c>
      <c r="F28" s="175" t="s">
        <v>82</v>
      </c>
      <c r="G28" s="175">
        <v>103944</v>
      </c>
      <c r="H28" s="215" t="s">
        <v>41</v>
      </c>
      <c r="I28" s="178" t="s">
        <v>42</v>
      </c>
      <c r="J28" s="212">
        <v>0</v>
      </c>
      <c r="K28" s="212">
        <v>155</v>
      </c>
      <c r="L28" s="212">
        <v>154</v>
      </c>
      <c r="M28" s="210"/>
      <c r="N28" s="211"/>
      <c r="O28" s="172">
        <f t="shared" si="0"/>
        <v>309</v>
      </c>
      <c r="P28" s="208">
        <v>16</v>
      </c>
      <c r="Q28" s="44"/>
    </row>
    <row r="29" spans="1:17" s="45" customFormat="1" ht="20.25" customHeight="1">
      <c r="A29" s="44"/>
      <c r="B29" s="180">
        <v>17</v>
      </c>
      <c r="C29" s="173">
        <v>29</v>
      </c>
      <c r="D29" s="176" t="s">
        <v>215</v>
      </c>
      <c r="E29" s="176" t="s">
        <v>78</v>
      </c>
      <c r="F29" s="175" t="s">
        <v>79</v>
      </c>
      <c r="G29" s="175">
        <v>123245</v>
      </c>
      <c r="H29" s="215" t="s">
        <v>41</v>
      </c>
      <c r="I29" s="178" t="s">
        <v>42</v>
      </c>
      <c r="J29" s="212">
        <v>45</v>
      </c>
      <c r="K29" s="207">
        <v>180</v>
      </c>
      <c r="L29" s="212">
        <v>67</v>
      </c>
      <c r="M29" s="171"/>
      <c r="N29" s="171"/>
      <c r="O29" s="172">
        <f t="shared" si="0"/>
        <v>292</v>
      </c>
      <c r="P29" s="208">
        <v>17</v>
      </c>
      <c r="Q29" s="44"/>
    </row>
    <row r="30" spans="1:17" s="45" customFormat="1" ht="20.25" customHeight="1">
      <c r="A30" s="44"/>
      <c r="B30" s="180">
        <v>18</v>
      </c>
      <c r="C30" s="173">
        <v>21</v>
      </c>
      <c r="D30" s="176" t="s">
        <v>197</v>
      </c>
      <c r="E30" s="176" t="s">
        <v>198</v>
      </c>
      <c r="F30" s="175" t="s">
        <v>199</v>
      </c>
      <c r="G30" s="175">
        <v>121549</v>
      </c>
      <c r="H30" s="215" t="s">
        <v>41</v>
      </c>
      <c r="I30" s="178" t="s">
        <v>43</v>
      </c>
      <c r="J30" s="212">
        <v>94</v>
      </c>
      <c r="K30" s="207">
        <v>180</v>
      </c>
      <c r="L30" s="212">
        <v>0</v>
      </c>
      <c r="M30" s="171"/>
      <c r="N30" s="171"/>
      <c r="O30" s="172">
        <f t="shared" si="0"/>
        <v>274</v>
      </c>
      <c r="P30" s="208">
        <v>18</v>
      </c>
      <c r="Q30" s="44"/>
    </row>
    <row r="31" spans="1:17" s="45" customFormat="1" ht="20.25" customHeight="1">
      <c r="A31" s="44"/>
      <c r="B31" s="180">
        <v>19</v>
      </c>
      <c r="C31" s="173">
        <v>48</v>
      </c>
      <c r="D31" s="176" t="s">
        <v>180</v>
      </c>
      <c r="E31" s="176" t="s">
        <v>124</v>
      </c>
      <c r="F31" s="175" t="s">
        <v>125</v>
      </c>
      <c r="G31" s="175">
        <v>131627</v>
      </c>
      <c r="H31" s="215" t="s">
        <v>41</v>
      </c>
      <c r="I31" s="178" t="s">
        <v>42</v>
      </c>
      <c r="J31" s="212">
        <v>70</v>
      </c>
      <c r="K31" s="212">
        <v>121</v>
      </c>
      <c r="L31" s="207">
        <v>65</v>
      </c>
      <c r="M31" s="171"/>
      <c r="N31" s="171"/>
      <c r="O31" s="172">
        <f t="shared" si="0"/>
        <v>256</v>
      </c>
      <c r="P31" s="208">
        <v>19</v>
      </c>
      <c r="Q31" s="44"/>
    </row>
    <row r="32" spans="1:17" s="45" customFormat="1" ht="20.25" customHeight="1">
      <c r="A32" s="44"/>
      <c r="B32" s="180">
        <v>20</v>
      </c>
      <c r="C32" s="173">
        <v>28</v>
      </c>
      <c r="D32" s="176" t="s">
        <v>217</v>
      </c>
      <c r="E32" s="176" t="s">
        <v>218</v>
      </c>
      <c r="F32" s="175" t="s">
        <v>219</v>
      </c>
      <c r="G32" s="175">
        <v>134699</v>
      </c>
      <c r="H32" s="215" t="s">
        <v>41</v>
      </c>
      <c r="I32" s="178" t="s">
        <v>42</v>
      </c>
      <c r="J32" s="212">
        <v>77</v>
      </c>
      <c r="K32" s="212">
        <v>79</v>
      </c>
      <c r="L32" s="212">
        <v>62</v>
      </c>
      <c r="M32" s="171"/>
      <c r="N32" s="171"/>
      <c r="O32" s="172">
        <f t="shared" si="0"/>
        <v>218</v>
      </c>
      <c r="P32" s="208">
        <v>20</v>
      </c>
      <c r="Q32" s="44"/>
    </row>
    <row r="33" spans="1:17" s="45" customFormat="1" ht="20.25" customHeight="1">
      <c r="A33" s="44"/>
      <c r="B33" s="180">
        <v>21</v>
      </c>
      <c r="C33" s="213">
        <v>30</v>
      </c>
      <c r="D33" s="183" t="s">
        <v>220</v>
      </c>
      <c r="E33" s="176" t="s">
        <v>91</v>
      </c>
      <c r="F33" s="175" t="s">
        <v>138</v>
      </c>
      <c r="G33" s="175">
        <v>83390</v>
      </c>
      <c r="H33" s="215" t="s">
        <v>41</v>
      </c>
      <c r="I33" s="178" t="s">
        <v>42</v>
      </c>
      <c r="J33" s="212">
        <v>0</v>
      </c>
      <c r="K33" s="212">
        <v>67</v>
      </c>
      <c r="L33" s="212">
        <v>58</v>
      </c>
      <c r="M33" s="214"/>
      <c r="N33" s="214"/>
      <c r="O33" s="172">
        <f t="shared" si="0"/>
        <v>125</v>
      </c>
      <c r="P33" s="208">
        <v>21</v>
      </c>
      <c r="Q33" s="44"/>
    </row>
    <row r="34" spans="1:17" s="45" customFormat="1" ht="20.25" customHeight="1">
      <c r="A34" s="44"/>
      <c r="B34" s="180">
        <v>22</v>
      </c>
      <c r="C34" s="173">
        <v>10</v>
      </c>
      <c r="D34" s="181" t="s">
        <v>221</v>
      </c>
      <c r="E34" s="176" t="s">
        <v>70</v>
      </c>
      <c r="F34" s="175" t="s">
        <v>71</v>
      </c>
      <c r="G34" s="175">
        <v>89671</v>
      </c>
      <c r="H34" s="215" t="s">
        <v>41</v>
      </c>
      <c r="I34" s="178" t="s">
        <v>43</v>
      </c>
      <c r="J34" s="212">
        <v>0</v>
      </c>
      <c r="K34" s="212">
        <v>0</v>
      </c>
      <c r="L34" s="212">
        <v>0</v>
      </c>
      <c r="M34" s="210"/>
      <c r="N34" s="211"/>
      <c r="O34" s="172">
        <f t="shared" si="0"/>
        <v>0</v>
      </c>
      <c r="P34" s="208">
        <v>22</v>
      </c>
      <c r="Q34" s="44"/>
    </row>
    <row r="35" spans="1:17" s="129" customFormat="1" ht="12.75">
      <c r="A35" s="131"/>
      <c r="B35" s="136"/>
      <c r="C35" s="136"/>
      <c r="D35" s="136"/>
      <c r="E35" s="158"/>
      <c r="F35" s="136"/>
      <c r="G35" s="136"/>
      <c r="H35" s="136"/>
      <c r="I35" s="40"/>
      <c r="J35" s="138"/>
      <c r="K35" s="138"/>
      <c r="L35" s="138"/>
      <c r="M35" s="138"/>
      <c r="N35" s="138"/>
      <c r="O35" s="138"/>
      <c r="P35" s="138"/>
      <c r="Q35" s="138"/>
    </row>
    <row r="36" spans="1:17" s="129" customFormat="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75"/>
      <c r="L36" s="76" t="s">
        <v>11</v>
      </c>
      <c r="M36" s="76"/>
      <c r="N36" s="39"/>
      <c r="O36" s="39"/>
      <c r="P36" s="66"/>
      <c r="Q36" s="66"/>
    </row>
    <row r="37" spans="1:17" s="129" customFormat="1" ht="12.75">
      <c r="A37" s="279"/>
      <c r="B37" s="275"/>
      <c r="C37" s="275"/>
      <c r="D37" s="275"/>
      <c r="E37" s="275"/>
      <c r="F37" s="275"/>
      <c r="G37" s="275"/>
      <c r="H37" s="275"/>
      <c r="I37" s="275"/>
      <c r="J37" s="66"/>
      <c r="K37" s="38"/>
      <c r="L37" s="66"/>
      <c r="M37" s="66"/>
      <c r="N37" s="77"/>
      <c r="O37" s="66"/>
      <c r="P37" s="66"/>
      <c r="Q37" s="66"/>
    </row>
    <row r="38" spans="1:16" ht="21.75" customHeight="1">
      <c r="A38" s="68"/>
      <c r="B38" s="78"/>
      <c r="C38" s="78"/>
      <c r="D38" s="78"/>
      <c r="E38" s="78"/>
      <c r="F38" s="57"/>
      <c r="G38" s="57"/>
      <c r="H38" s="274" t="s">
        <v>147</v>
      </c>
      <c r="I38" s="275"/>
      <c r="J38" s="275"/>
      <c r="K38" s="275"/>
      <c r="L38" s="275"/>
      <c r="M38" s="275"/>
      <c r="N38" s="275"/>
      <c r="O38" s="275"/>
      <c r="P38" s="275"/>
    </row>
    <row r="39" spans="1:16" ht="14.25" customHeight="1">
      <c r="A39" s="280" t="s">
        <v>146</v>
      </c>
      <c r="B39" s="281"/>
      <c r="C39" s="281"/>
      <c r="D39" s="281"/>
      <c r="E39" s="281"/>
      <c r="F39" s="281"/>
      <c r="G39" s="281"/>
      <c r="H39" s="281"/>
      <c r="I39" s="66"/>
      <c r="J39" s="38"/>
      <c r="K39" s="66"/>
      <c r="L39" s="66"/>
      <c r="M39" s="77"/>
      <c r="N39" s="77"/>
      <c r="O39" s="66"/>
      <c r="P39" s="66"/>
    </row>
    <row r="40" spans="1:16" ht="15.75" customHeight="1">
      <c r="A40" s="272"/>
      <c r="B40" s="273"/>
      <c r="C40" s="273"/>
      <c r="D40" s="273"/>
      <c r="E40" s="273"/>
      <c r="F40" s="55"/>
      <c r="G40" s="55"/>
      <c r="H40" s="274" t="s">
        <v>148</v>
      </c>
      <c r="I40" s="275"/>
      <c r="J40" s="275"/>
      <c r="K40" s="275"/>
      <c r="L40" s="275"/>
      <c r="M40" s="275"/>
      <c r="N40" s="275"/>
      <c r="O40" s="275"/>
      <c r="P40" s="275"/>
    </row>
    <row r="41" spans="1:16" ht="15" customHeight="1">
      <c r="A41" s="278" t="s">
        <v>170</v>
      </c>
      <c r="B41" s="248"/>
      <c r="C41" s="248"/>
      <c r="D41" s="248"/>
      <c r="E41" s="248"/>
      <c r="F41" s="248"/>
      <c r="G41" s="248"/>
      <c r="H41" s="248"/>
      <c r="I41" s="57"/>
      <c r="J41" s="38"/>
      <c r="K41" s="66"/>
      <c r="L41" s="66"/>
      <c r="M41" s="77"/>
      <c r="N41" s="77"/>
      <c r="O41" s="66"/>
      <c r="P41" s="66"/>
    </row>
    <row r="42" spans="1:16" ht="14.25" customHeight="1">
      <c r="A42" s="66"/>
      <c r="B42" s="66"/>
      <c r="C42" s="73"/>
      <c r="D42" s="79"/>
      <c r="E42" s="79"/>
      <c r="F42" s="38"/>
      <c r="G42" s="38"/>
      <c r="H42" s="276" t="s">
        <v>149</v>
      </c>
      <c r="I42" s="277"/>
      <c r="J42" s="277"/>
      <c r="K42" s="277"/>
      <c r="L42" s="277"/>
      <c r="M42" s="277"/>
      <c r="N42" s="277"/>
      <c r="O42" s="277"/>
      <c r="P42" s="277"/>
    </row>
    <row r="43" spans="14:17" ht="12.75">
      <c r="N43" s="13"/>
      <c r="P43"/>
      <c r="Q43"/>
    </row>
  </sheetData>
  <sheetProtection/>
  <mergeCells count="31">
    <mergeCell ref="A40:E40"/>
    <mergeCell ref="H40:P40"/>
    <mergeCell ref="E11:E12"/>
    <mergeCell ref="B11:B12"/>
    <mergeCell ref="C11:C12"/>
    <mergeCell ref="D11:D12"/>
    <mergeCell ref="D1:K1"/>
    <mergeCell ref="L1:N1"/>
    <mergeCell ref="D2:K2"/>
    <mergeCell ref="L2:N2"/>
    <mergeCell ref="D3:K3"/>
    <mergeCell ref="D4:K4"/>
    <mergeCell ref="L4:N4"/>
    <mergeCell ref="L5:O5"/>
    <mergeCell ref="D6:K6"/>
    <mergeCell ref="A37:I37"/>
    <mergeCell ref="B9:P9"/>
    <mergeCell ref="M11:N11"/>
    <mergeCell ref="O11:O12"/>
    <mergeCell ref="L6:O6"/>
    <mergeCell ref="D7:K7"/>
    <mergeCell ref="G11:G12"/>
    <mergeCell ref="F11:F12"/>
    <mergeCell ref="I11:I12"/>
    <mergeCell ref="P11:P12"/>
    <mergeCell ref="A41:H41"/>
    <mergeCell ref="H42:P42"/>
    <mergeCell ref="H11:H12"/>
    <mergeCell ref="J11:L11"/>
    <mergeCell ref="H38:P38"/>
    <mergeCell ref="A39:H39"/>
  </mergeCells>
  <printOptions horizontalCentered="1"/>
  <pageMargins left="0.35433070866141736" right="0.2362204724409449" top="0.7874015748031497" bottom="0.3937007874015748" header="0" footer="0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56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0.00390625" style="1" hidden="1" customWidth="1"/>
    <col min="5" max="5" width="20.00390625" style="1" customWidth="1"/>
    <col min="6" max="6" width="12.140625" style="1" customWidth="1"/>
    <col min="7" max="7" width="10.00390625" style="1" customWidth="1"/>
    <col min="8" max="8" width="9.28125" style="1" customWidth="1"/>
    <col min="9" max="9" width="7.28125" style="1" customWidth="1"/>
    <col min="10" max="10" width="22.00390625" style="1" customWidth="1"/>
    <col min="11" max="11" width="8.7109375" style="1" customWidth="1"/>
    <col min="12" max="13" width="5.7109375" style="1" customWidth="1"/>
    <col min="14" max="14" width="7.7109375" style="1" customWidth="1"/>
    <col min="15" max="15" width="8.8515625" style="1" customWidth="1"/>
    <col min="16" max="16" width="7.7109375" style="13" customWidth="1"/>
  </cols>
  <sheetData>
    <row r="1" spans="1:16" ht="13.5" customHeight="1">
      <c r="A1" s="38"/>
      <c r="B1" s="67"/>
      <c r="C1" s="67"/>
      <c r="D1" s="267" t="s">
        <v>26</v>
      </c>
      <c r="E1" s="267"/>
      <c r="F1" s="267"/>
      <c r="G1" s="267"/>
      <c r="H1" s="267"/>
      <c r="I1" s="267"/>
      <c r="J1" s="267"/>
      <c r="K1" s="267"/>
      <c r="L1" s="268" t="s">
        <v>259</v>
      </c>
      <c r="M1" s="268"/>
      <c r="N1" s="268"/>
      <c r="O1" s="58"/>
      <c r="P1" s="69"/>
    </row>
    <row r="2" spans="1:16" ht="13.5" customHeight="1">
      <c r="A2" s="38"/>
      <c r="B2" s="60"/>
      <c r="C2" s="60"/>
      <c r="D2" s="256"/>
      <c r="E2" s="256"/>
      <c r="F2" s="256"/>
      <c r="G2" s="256"/>
      <c r="H2" s="256"/>
      <c r="I2" s="256"/>
      <c r="J2" s="256"/>
      <c r="K2" s="256"/>
      <c r="L2" s="268" t="s">
        <v>150</v>
      </c>
      <c r="M2" s="268"/>
      <c r="N2" s="268"/>
      <c r="O2" s="58"/>
      <c r="P2" s="70"/>
    </row>
    <row r="3" spans="1:16" ht="13.5" customHeight="1">
      <c r="A3" s="38"/>
      <c r="B3" s="71"/>
      <c r="C3" s="71"/>
      <c r="D3" s="266" t="s">
        <v>171</v>
      </c>
      <c r="E3" s="266"/>
      <c r="F3" s="266"/>
      <c r="G3" s="266"/>
      <c r="H3" s="266"/>
      <c r="I3" s="266"/>
      <c r="J3" s="266"/>
      <c r="K3" s="266"/>
      <c r="L3" s="71"/>
      <c r="M3" s="38"/>
      <c r="N3" s="38"/>
      <c r="O3" s="38"/>
      <c r="P3" s="72"/>
    </row>
    <row r="4" spans="1:16" ht="13.5" customHeight="1">
      <c r="A4" s="38"/>
      <c r="B4" s="58"/>
      <c r="C4" s="58"/>
      <c r="D4" s="265" t="s">
        <v>61</v>
      </c>
      <c r="E4" s="265"/>
      <c r="F4" s="265"/>
      <c r="G4" s="265"/>
      <c r="H4" s="265"/>
      <c r="I4" s="265"/>
      <c r="J4" s="265"/>
      <c r="K4" s="265"/>
      <c r="L4" s="269" t="s">
        <v>40</v>
      </c>
      <c r="M4" s="269"/>
      <c r="N4" s="269"/>
      <c r="O4" s="38"/>
      <c r="P4" s="68"/>
    </row>
    <row r="5" spans="1:16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268" t="s">
        <v>174</v>
      </c>
      <c r="M5" s="268"/>
      <c r="N5" s="268"/>
      <c r="O5" s="268"/>
      <c r="P5" s="68"/>
    </row>
    <row r="6" spans="1:16" ht="13.5" customHeight="1">
      <c r="A6" s="38"/>
      <c r="B6" s="67"/>
      <c r="C6" s="67"/>
      <c r="D6" s="258" t="s">
        <v>12</v>
      </c>
      <c r="E6" s="258"/>
      <c r="F6" s="258"/>
      <c r="G6" s="258"/>
      <c r="H6" s="258"/>
      <c r="I6" s="258"/>
      <c r="J6" s="258"/>
      <c r="K6" s="258"/>
      <c r="L6" s="268" t="s">
        <v>145</v>
      </c>
      <c r="M6" s="268"/>
      <c r="N6" s="268"/>
      <c r="O6" s="268"/>
      <c r="P6" s="68"/>
    </row>
    <row r="7" spans="1:16" ht="15.75" customHeight="1">
      <c r="A7" s="38"/>
      <c r="B7" s="60"/>
      <c r="C7" s="60"/>
      <c r="D7" s="256" t="s">
        <v>13</v>
      </c>
      <c r="E7" s="256"/>
      <c r="F7" s="256"/>
      <c r="G7" s="256"/>
      <c r="H7" s="256"/>
      <c r="I7" s="256"/>
      <c r="J7" s="256"/>
      <c r="K7" s="256"/>
      <c r="L7" s="60"/>
      <c r="M7" s="60"/>
      <c r="N7" s="38"/>
      <c r="O7" s="38"/>
      <c r="P7" s="72"/>
    </row>
    <row r="8" spans="1:17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22.5" customHeight="1">
      <c r="A9" s="5"/>
      <c r="B9" s="256" t="s">
        <v>19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38"/>
    </row>
    <row r="10" spans="1:17" ht="13.5" customHeight="1">
      <c r="A10" s="5"/>
      <c r="B10" s="38"/>
      <c r="C10" s="73"/>
      <c r="D10" s="74"/>
      <c r="E10" s="74"/>
      <c r="F10" s="74"/>
      <c r="G10" s="56"/>
      <c r="H10" s="56"/>
      <c r="I10" s="56"/>
      <c r="J10" s="56"/>
      <c r="K10" s="55"/>
      <c r="L10" s="62"/>
      <c r="M10" s="62"/>
      <c r="N10" s="62"/>
      <c r="O10" s="62"/>
      <c r="P10" s="65"/>
      <c r="Q10" s="64"/>
    </row>
    <row r="11" spans="2:17" ht="15" customHeight="1">
      <c r="B11" s="259" t="s">
        <v>3</v>
      </c>
      <c r="C11" s="257" t="s">
        <v>4</v>
      </c>
      <c r="D11" s="288" t="s">
        <v>166</v>
      </c>
      <c r="E11" s="288" t="s">
        <v>166</v>
      </c>
      <c r="F11" s="257" t="s">
        <v>25</v>
      </c>
      <c r="G11" s="263" t="s">
        <v>38</v>
      </c>
      <c r="H11" s="257" t="s">
        <v>5</v>
      </c>
      <c r="I11" s="257" t="s">
        <v>39</v>
      </c>
      <c r="J11" s="257" t="s">
        <v>20</v>
      </c>
      <c r="K11" s="287" t="s">
        <v>21</v>
      </c>
      <c r="L11" s="259" t="s">
        <v>14</v>
      </c>
      <c r="M11" s="259"/>
      <c r="N11" s="257" t="s">
        <v>22</v>
      </c>
      <c r="O11" s="282" t="s">
        <v>16</v>
      </c>
      <c r="P11" s="259" t="s">
        <v>17</v>
      </c>
      <c r="Q11" s="64"/>
    </row>
    <row r="12" spans="2:17" ht="15.75" customHeight="1">
      <c r="B12" s="259"/>
      <c r="C12" s="257"/>
      <c r="D12" s="288"/>
      <c r="E12" s="288"/>
      <c r="F12" s="257"/>
      <c r="G12" s="263"/>
      <c r="H12" s="257"/>
      <c r="I12" s="257"/>
      <c r="J12" s="257"/>
      <c r="K12" s="287"/>
      <c r="L12" s="87">
        <v>1</v>
      </c>
      <c r="M12" s="87">
        <v>2</v>
      </c>
      <c r="N12" s="257"/>
      <c r="O12" s="282"/>
      <c r="P12" s="259"/>
      <c r="Q12" s="64"/>
    </row>
    <row r="13" spans="2:17" ht="15.75">
      <c r="B13" s="216">
        <v>1</v>
      </c>
      <c r="C13" s="173">
        <v>30</v>
      </c>
      <c r="D13" s="176" t="s">
        <v>220</v>
      </c>
      <c r="E13" s="176" t="s">
        <v>91</v>
      </c>
      <c r="F13" s="175">
        <v>83390</v>
      </c>
      <c r="G13" s="175" t="s">
        <v>138</v>
      </c>
      <c r="H13" s="217" t="s">
        <v>41</v>
      </c>
      <c r="I13" s="178" t="s">
        <v>42</v>
      </c>
      <c r="J13" s="218" t="s">
        <v>300</v>
      </c>
      <c r="K13" s="218" t="s">
        <v>248</v>
      </c>
      <c r="L13" s="219">
        <v>184</v>
      </c>
      <c r="M13" s="219"/>
      <c r="N13" s="220">
        <f aca="true" t="shared" si="0" ref="N13:N22">L13</f>
        <v>184</v>
      </c>
      <c r="O13" s="218">
        <f>N13+K13</f>
        <v>685</v>
      </c>
      <c r="P13" s="221" t="s">
        <v>265</v>
      </c>
      <c r="Q13" s="64"/>
    </row>
    <row r="14" spans="2:17" ht="15.75">
      <c r="B14" s="216">
        <v>2</v>
      </c>
      <c r="C14" s="173">
        <v>47</v>
      </c>
      <c r="D14" s="176" t="s">
        <v>177</v>
      </c>
      <c r="E14" s="176" t="s">
        <v>178</v>
      </c>
      <c r="F14" s="175">
        <v>132673</v>
      </c>
      <c r="G14" s="175" t="s">
        <v>179</v>
      </c>
      <c r="H14" s="217" t="s">
        <v>41</v>
      </c>
      <c r="I14" s="178" t="s">
        <v>42</v>
      </c>
      <c r="J14" s="218" t="s">
        <v>245</v>
      </c>
      <c r="K14" s="218" t="s">
        <v>246</v>
      </c>
      <c r="L14" s="219">
        <v>175</v>
      </c>
      <c r="M14" s="219"/>
      <c r="N14" s="220">
        <f t="shared" si="0"/>
        <v>175</v>
      </c>
      <c r="O14" s="218">
        <f>N14+K14</f>
        <v>683</v>
      </c>
      <c r="P14" s="221" t="s">
        <v>266</v>
      </c>
      <c r="Q14" s="64"/>
    </row>
    <row r="15" spans="2:17" ht="15.75">
      <c r="B15" s="216">
        <v>3</v>
      </c>
      <c r="C15" s="173">
        <v>53</v>
      </c>
      <c r="D15" s="176" t="s">
        <v>187</v>
      </c>
      <c r="E15" s="176" t="s">
        <v>188</v>
      </c>
      <c r="F15" s="175">
        <v>133613</v>
      </c>
      <c r="G15" s="175" t="s">
        <v>189</v>
      </c>
      <c r="H15" s="217" t="s">
        <v>41</v>
      </c>
      <c r="I15" s="178" t="s">
        <v>42</v>
      </c>
      <c r="J15" s="218" t="s">
        <v>245</v>
      </c>
      <c r="K15" s="218" t="s">
        <v>244</v>
      </c>
      <c r="L15" s="219">
        <v>163</v>
      </c>
      <c r="M15" s="219"/>
      <c r="N15" s="220">
        <f t="shared" si="0"/>
        <v>163</v>
      </c>
      <c r="O15" s="218">
        <f>N15+K15</f>
        <v>682</v>
      </c>
      <c r="P15" s="221" t="s">
        <v>267</v>
      </c>
      <c r="Q15" s="64"/>
    </row>
    <row r="16" spans="2:17" ht="15.75">
      <c r="B16" s="216">
        <v>4</v>
      </c>
      <c r="C16" s="173">
        <v>37</v>
      </c>
      <c r="D16" s="176" t="s">
        <v>213</v>
      </c>
      <c r="E16" s="176" t="s">
        <v>98</v>
      </c>
      <c r="F16" s="175">
        <v>21849</v>
      </c>
      <c r="G16" s="175">
        <v>365</v>
      </c>
      <c r="H16" s="217" t="s">
        <v>41</v>
      </c>
      <c r="I16" s="178" t="s">
        <v>43</v>
      </c>
      <c r="J16" s="218" t="s">
        <v>301</v>
      </c>
      <c r="K16" s="218" t="s">
        <v>247</v>
      </c>
      <c r="L16" s="219" t="s">
        <v>264</v>
      </c>
      <c r="M16" s="219"/>
      <c r="N16" s="220" t="str">
        <f t="shared" si="0"/>
        <v>С.Е.</v>
      </c>
      <c r="O16" s="218" t="s">
        <v>247</v>
      </c>
      <c r="P16" s="218" t="s">
        <v>268</v>
      </c>
      <c r="Q16" s="64"/>
    </row>
    <row r="17" spans="2:17" ht="15.75">
      <c r="B17" s="216">
        <v>5</v>
      </c>
      <c r="C17" s="173">
        <v>28</v>
      </c>
      <c r="D17" s="176" t="s">
        <v>217</v>
      </c>
      <c r="E17" s="176" t="s">
        <v>218</v>
      </c>
      <c r="F17" s="175">
        <v>134699</v>
      </c>
      <c r="G17" s="175" t="s">
        <v>219</v>
      </c>
      <c r="H17" s="217" t="s">
        <v>41</v>
      </c>
      <c r="I17" s="178" t="s">
        <v>42</v>
      </c>
      <c r="J17" s="218" t="s">
        <v>302</v>
      </c>
      <c r="K17" s="218" t="s">
        <v>249</v>
      </c>
      <c r="L17" s="219">
        <v>47</v>
      </c>
      <c r="M17" s="219"/>
      <c r="N17" s="220">
        <f t="shared" si="0"/>
        <v>47</v>
      </c>
      <c r="O17" s="218">
        <f aca="true" t="shared" si="1" ref="O17:O22">N17+K17</f>
        <v>497</v>
      </c>
      <c r="P17" s="218" t="s">
        <v>269</v>
      </c>
      <c r="Q17" s="64"/>
    </row>
    <row r="18" spans="2:17" ht="15.75">
      <c r="B18" s="216">
        <v>6</v>
      </c>
      <c r="C18" s="177">
        <v>38</v>
      </c>
      <c r="D18" s="176" t="s">
        <v>214</v>
      </c>
      <c r="E18" s="176" t="s">
        <v>135</v>
      </c>
      <c r="F18" s="182" t="s">
        <v>136</v>
      </c>
      <c r="G18" s="182" t="s">
        <v>137</v>
      </c>
      <c r="H18" s="217" t="s">
        <v>41</v>
      </c>
      <c r="I18" s="178" t="s">
        <v>43</v>
      </c>
      <c r="J18" s="218" t="s">
        <v>303</v>
      </c>
      <c r="K18" s="218" t="s">
        <v>250</v>
      </c>
      <c r="L18" s="219">
        <v>91</v>
      </c>
      <c r="M18" s="219"/>
      <c r="N18" s="220">
        <f t="shared" si="0"/>
        <v>91</v>
      </c>
      <c r="O18" s="218">
        <f t="shared" si="1"/>
        <v>494</v>
      </c>
      <c r="P18" s="218" t="s">
        <v>270</v>
      </c>
      <c r="Q18" s="64"/>
    </row>
    <row r="19" spans="2:17" ht="15.75">
      <c r="B19" s="216">
        <v>7</v>
      </c>
      <c r="C19" s="173">
        <v>6</v>
      </c>
      <c r="D19" s="176" t="s">
        <v>251</v>
      </c>
      <c r="E19" s="176" t="s">
        <v>159</v>
      </c>
      <c r="F19" s="175">
        <v>132034</v>
      </c>
      <c r="G19" s="175" t="s">
        <v>160</v>
      </c>
      <c r="H19" s="217" t="s">
        <v>41</v>
      </c>
      <c r="I19" s="178" t="s">
        <v>42</v>
      </c>
      <c r="J19" s="218" t="s">
        <v>304</v>
      </c>
      <c r="K19" s="218" t="s">
        <v>255</v>
      </c>
      <c r="L19" s="219">
        <v>79</v>
      </c>
      <c r="M19" s="219"/>
      <c r="N19" s="220">
        <f t="shared" si="0"/>
        <v>79</v>
      </c>
      <c r="O19" s="218">
        <f t="shared" si="1"/>
        <v>460</v>
      </c>
      <c r="P19" s="218" t="s">
        <v>271</v>
      </c>
      <c r="Q19" s="64"/>
    </row>
    <row r="20" spans="2:17" ht="15.75">
      <c r="B20" s="216">
        <v>8</v>
      </c>
      <c r="C20" s="173">
        <v>1</v>
      </c>
      <c r="D20" s="176" t="s">
        <v>252</v>
      </c>
      <c r="E20" s="176" t="s">
        <v>74</v>
      </c>
      <c r="F20" s="175">
        <v>121838</v>
      </c>
      <c r="G20" s="175" t="s">
        <v>75</v>
      </c>
      <c r="H20" s="217" t="s">
        <v>41</v>
      </c>
      <c r="I20" s="178" t="s">
        <v>42</v>
      </c>
      <c r="J20" s="218" t="s">
        <v>304</v>
      </c>
      <c r="K20" s="218" t="s">
        <v>254</v>
      </c>
      <c r="L20" s="219">
        <v>70</v>
      </c>
      <c r="M20" s="219"/>
      <c r="N20" s="220">
        <f t="shared" si="0"/>
        <v>70</v>
      </c>
      <c r="O20" s="218">
        <f t="shared" si="1"/>
        <v>439</v>
      </c>
      <c r="P20" s="218" t="s">
        <v>272</v>
      </c>
      <c r="Q20" s="64"/>
    </row>
    <row r="21" spans="2:17" ht="15.75">
      <c r="B21" s="216">
        <v>9</v>
      </c>
      <c r="C21" s="177">
        <v>23</v>
      </c>
      <c r="D21" s="189" t="s">
        <v>229</v>
      </c>
      <c r="E21" s="189" t="s">
        <v>226</v>
      </c>
      <c r="F21" s="188">
        <v>87670</v>
      </c>
      <c r="G21" s="177" t="s">
        <v>227</v>
      </c>
      <c r="H21" s="222" t="s">
        <v>228</v>
      </c>
      <c r="I21" s="190" t="s">
        <v>43</v>
      </c>
      <c r="J21" s="218" t="s">
        <v>158</v>
      </c>
      <c r="K21" s="218" t="s">
        <v>253</v>
      </c>
      <c r="L21" s="219">
        <v>64</v>
      </c>
      <c r="M21" s="219"/>
      <c r="N21" s="220">
        <f t="shared" si="0"/>
        <v>64</v>
      </c>
      <c r="O21" s="218">
        <f t="shared" si="1"/>
        <v>400</v>
      </c>
      <c r="P21" s="218" t="s">
        <v>273</v>
      </c>
      <c r="Q21" s="64"/>
    </row>
    <row r="22" spans="2:17" ht="15.75">
      <c r="B22" s="216">
        <v>10</v>
      </c>
      <c r="C22" s="173">
        <v>2</v>
      </c>
      <c r="D22" s="176" t="s">
        <v>205</v>
      </c>
      <c r="E22" s="176" t="s">
        <v>102</v>
      </c>
      <c r="F22" s="175">
        <v>118441</v>
      </c>
      <c r="G22" s="175" t="s">
        <v>103</v>
      </c>
      <c r="H22" s="217" t="s">
        <v>41</v>
      </c>
      <c r="I22" s="178" t="s">
        <v>42</v>
      </c>
      <c r="J22" s="218" t="s">
        <v>305</v>
      </c>
      <c r="K22" s="218" t="s">
        <v>256</v>
      </c>
      <c r="L22" s="219">
        <v>76</v>
      </c>
      <c r="M22" s="219"/>
      <c r="N22" s="220">
        <f t="shared" si="0"/>
        <v>76</v>
      </c>
      <c r="O22" s="218">
        <f t="shared" si="1"/>
        <v>393</v>
      </c>
      <c r="P22" s="218" t="s">
        <v>274</v>
      </c>
      <c r="Q22" s="64"/>
    </row>
    <row r="23" spans="2:17" ht="12.75">
      <c r="B23" s="66"/>
      <c r="C23" s="80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1"/>
      <c r="O23" s="81"/>
      <c r="P23" s="81"/>
      <c r="Q23" s="64"/>
    </row>
    <row r="24" spans="2:17" ht="12.75">
      <c r="B24" s="279" t="s">
        <v>101</v>
      </c>
      <c r="C24" s="279"/>
      <c r="D24" s="279"/>
      <c r="E24" s="279"/>
      <c r="F24" s="279"/>
      <c r="G24" s="279"/>
      <c r="H24" s="279"/>
      <c r="I24" s="279"/>
      <c r="J24" s="279"/>
      <c r="K24" s="66"/>
      <c r="L24" s="66"/>
      <c r="M24" s="75"/>
      <c r="N24" s="76" t="s">
        <v>11</v>
      </c>
      <c r="O24" s="120"/>
      <c r="P24" s="120"/>
      <c r="Q24" s="64"/>
    </row>
    <row r="25" spans="2:17" ht="12.75">
      <c r="B25" s="80"/>
      <c r="C25" s="66"/>
      <c r="D25" s="66"/>
      <c r="E25" s="66"/>
      <c r="F25" s="66"/>
      <c r="G25" s="66"/>
      <c r="H25" s="66"/>
      <c r="I25" s="66"/>
      <c r="J25" s="66"/>
      <c r="K25" s="138"/>
      <c r="L25" s="66"/>
      <c r="M25" s="38"/>
      <c r="N25" s="66"/>
      <c r="O25" s="66"/>
      <c r="P25" s="77"/>
      <c r="Q25" s="64"/>
    </row>
    <row r="26" spans="2:17" ht="12.75">
      <c r="B26" s="80"/>
      <c r="C26" s="286" t="s">
        <v>161</v>
      </c>
      <c r="D26" s="286"/>
      <c r="E26" s="286"/>
      <c r="F26" s="286"/>
      <c r="G26" s="286"/>
      <c r="H26" s="286"/>
      <c r="I26" s="286"/>
      <c r="J26" s="66"/>
      <c r="K26" s="40" t="s">
        <v>147</v>
      </c>
      <c r="L26" s="138"/>
      <c r="M26" s="138"/>
      <c r="N26" s="138"/>
      <c r="O26" s="40"/>
      <c r="P26" s="40"/>
      <c r="Q26" s="40"/>
    </row>
    <row r="27" spans="2:17" ht="12.75">
      <c r="B27" s="80"/>
      <c r="C27" s="66"/>
      <c r="D27" s="66"/>
      <c r="E27" s="66"/>
      <c r="F27" s="66"/>
      <c r="G27" s="66"/>
      <c r="H27" s="66"/>
      <c r="I27" s="66"/>
      <c r="J27" s="66"/>
      <c r="K27" s="139"/>
      <c r="L27" s="66"/>
      <c r="M27" s="38"/>
      <c r="N27" s="66"/>
      <c r="O27" s="77"/>
      <c r="P27" s="66"/>
      <c r="Q27" s="64"/>
    </row>
    <row r="28" spans="2:17" ht="12.75">
      <c r="B28" s="80"/>
      <c r="C28" s="286" t="s">
        <v>162</v>
      </c>
      <c r="D28" s="286"/>
      <c r="E28" s="286"/>
      <c r="F28" s="286"/>
      <c r="G28" s="286"/>
      <c r="H28" s="286"/>
      <c r="I28" s="286"/>
      <c r="J28" s="66"/>
      <c r="K28" s="40" t="s">
        <v>148</v>
      </c>
      <c r="L28" s="138"/>
      <c r="M28" s="138"/>
      <c r="N28" s="138"/>
      <c r="O28" s="120"/>
      <c r="P28" s="120"/>
      <c r="Q28" s="120"/>
    </row>
    <row r="29" spans="2:17" ht="12.75">
      <c r="B29" s="80"/>
      <c r="C29" s="40"/>
      <c r="D29" s="40"/>
      <c r="E29" s="40"/>
      <c r="F29" s="40"/>
      <c r="G29" s="38"/>
      <c r="H29" s="38"/>
      <c r="I29" s="82"/>
      <c r="J29" s="66"/>
      <c r="K29" s="135"/>
      <c r="L29" s="57"/>
      <c r="M29" s="38"/>
      <c r="N29" s="66"/>
      <c r="O29" s="77"/>
      <c r="P29" s="66"/>
      <c r="Q29" s="64"/>
    </row>
    <row r="30" spans="2:17" ht="12.75">
      <c r="B30" s="274"/>
      <c r="C30" s="274"/>
      <c r="D30" s="274"/>
      <c r="E30" s="274"/>
      <c r="F30" s="274"/>
      <c r="G30" s="274"/>
      <c r="H30" s="274"/>
      <c r="I30" s="274"/>
      <c r="J30" s="58"/>
      <c r="K30" s="121" t="s">
        <v>275</v>
      </c>
      <c r="L30" s="137"/>
      <c r="M30" s="137"/>
      <c r="N30" s="137"/>
      <c r="O30" s="122"/>
      <c r="P30" s="122"/>
      <c r="Q30" s="122"/>
    </row>
    <row r="31" spans="2:17" ht="12.75">
      <c r="B31" s="68"/>
      <c r="C31" s="78"/>
      <c r="D31" s="78"/>
      <c r="E31" s="78"/>
      <c r="F31" s="78"/>
      <c r="G31" s="58"/>
      <c r="H31" s="78"/>
      <c r="I31" s="57"/>
      <c r="J31" s="66"/>
      <c r="K31" s="66"/>
      <c r="L31" s="66"/>
      <c r="M31" s="66"/>
      <c r="N31" s="81"/>
      <c r="O31" s="81"/>
      <c r="P31" s="81"/>
      <c r="Q31" s="64"/>
    </row>
    <row r="32" spans="2:17" ht="12.75">
      <c r="B32" s="126" t="s">
        <v>146</v>
      </c>
      <c r="C32" s="127"/>
      <c r="D32" s="127"/>
      <c r="E32" s="160"/>
      <c r="F32" s="127"/>
      <c r="G32" s="78"/>
      <c r="H32" s="40"/>
      <c r="I32" s="40"/>
      <c r="J32" s="40"/>
      <c r="K32" s="58"/>
      <c r="L32" s="66"/>
      <c r="M32" s="66"/>
      <c r="N32" s="81"/>
      <c r="O32" s="81"/>
      <c r="P32" s="81"/>
      <c r="Q32" s="64"/>
    </row>
    <row r="33" spans="2:17" ht="12.75">
      <c r="B33" s="73"/>
      <c r="C33" s="79"/>
      <c r="D33" s="79"/>
      <c r="E33" s="79"/>
      <c r="F33" s="79"/>
      <c r="G33" s="40"/>
      <c r="H33" s="79"/>
      <c r="I33" s="55"/>
      <c r="J33" s="66"/>
      <c r="K33" s="66"/>
      <c r="L33" s="66"/>
      <c r="M33" s="66"/>
      <c r="N33" s="81"/>
      <c r="O33" s="81"/>
      <c r="P33" s="81"/>
      <c r="Q33" s="64"/>
    </row>
    <row r="34" spans="2:17" ht="12.75">
      <c r="B34" s="86" t="s">
        <v>170</v>
      </c>
      <c r="C34" s="86"/>
      <c r="D34" s="86"/>
      <c r="E34" s="86"/>
      <c r="F34" s="86"/>
      <c r="G34" s="127"/>
      <c r="H34" s="127"/>
      <c r="I34" s="127"/>
      <c r="J34" s="127"/>
      <c r="K34" s="66"/>
      <c r="L34" s="66"/>
      <c r="M34" s="66"/>
      <c r="N34" s="81"/>
      <c r="O34" s="81"/>
      <c r="P34" s="81"/>
      <c r="Q34" s="64"/>
    </row>
    <row r="35" spans="7:16" ht="12.75">
      <c r="G35" s="86"/>
      <c r="N35" s="35"/>
      <c r="O35" s="35"/>
      <c r="P35" s="35"/>
    </row>
    <row r="36" spans="14:16" ht="12.75">
      <c r="N36" s="35"/>
      <c r="O36" s="35"/>
      <c r="P36" s="35"/>
    </row>
    <row r="37" spans="14:16" ht="12.75">
      <c r="N37" s="35"/>
      <c r="O37" s="35"/>
      <c r="P37" s="35"/>
    </row>
    <row r="38" spans="14:16" ht="12.75">
      <c r="N38" s="35"/>
      <c r="O38" s="35"/>
      <c r="P38" s="35"/>
    </row>
    <row r="39" spans="14:16" ht="12.75">
      <c r="N39" s="35"/>
      <c r="O39" s="35"/>
      <c r="P39" s="35"/>
    </row>
    <row r="40" spans="14:16" ht="12.75">
      <c r="N40" s="35"/>
      <c r="O40" s="35"/>
      <c r="P40" s="35"/>
    </row>
    <row r="41" spans="14:16" ht="12.75">
      <c r="N41" s="35"/>
      <c r="O41" s="35"/>
      <c r="P41" s="35"/>
    </row>
    <row r="42" spans="14:16" ht="12.75">
      <c r="N42" s="35"/>
      <c r="O42" s="35"/>
      <c r="P42" s="35"/>
    </row>
    <row r="43" spans="14:16" ht="12.75">
      <c r="N43" s="35"/>
      <c r="O43" s="35"/>
      <c r="P43" s="35"/>
    </row>
    <row r="44" spans="14:16" ht="12.75">
      <c r="N44" s="35"/>
      <c r="O44" s="35"/>
      <c r="P44" s="35"/>
    </row>
    <row r="45" spans="14:16" ht="12.75">
      <c r="N45" s="35"/>
      <c r="O45" s="35"/>
      <c r="P45" s="35"/>
    </row>
    <row r="46" spans="14:16" ht="12.75">
      <c r="N46" s="35"/>
      <c r="O46" s="35"/>
      <c r="P46" s="35"/>
    </row>
    <row r="47" spans="14:16" ht="12.75">
      <c r="N47" s="35"/>
      <c r="O47" s="35"/>
      <c r="P47" s="35"/>
    </row>
    <row r="48" spans="14:16" ht="12.75">
      <c r="N48" s="35"/>
      <c r="O48" s="35"/>
      <c r="P48" s="35"/>
    </row>
    <row r="49" spans="14:16" ht="12.75">
      <c r="N49" s="35"/>
      <c r="O49" s="35"/>
      <c r="P49" s="35"/>
    </row>
    <row r="50" ht="12.75">
      <c r="O50" s="13"/>
    </row>
    <row r="51" ht="12.75">
      <c r="O51" s="13"/>
    </row>
    <row r="52" ht="12.75">
      <c r="O52" s="13"/>
    </row>
    <row r="53" ht="12.75">
      <c r="O53" s="13"/>
    </row>
    <row r="54" ht="15.75">
      <c r="O54" s="4"/>
    </row>
    <row r="55" ht="12.75">
      <c r="O55" s="13"/>
    </row>
    <row r="56" ht="12.75">
      <c r="O56" s="13"/>
    </row>
  </sheetData>
  <sheetProtection/>
  <mergeCells count="30">
    <mergeCell ref="D4:K4"/>
    <mergeCell ref="L6:O6"/>
    <mergeCell ref="D7:K7"/>
    <mergeCell ref="E11:E12"/>
    <mergeCell ref="G11:G12"/>
    <mergeCell ref="D1:K1"/>
    <mergeCell ref="L1:N1"/>
    <mergeCell ref="D2:K2"/>
    <mergeCell ref="L2:N2"/>
    <mergeCell ref="D3:K3"/>
    <mergeCell ref="L4:N4"/>
    <mergeCell ref="L5:O5"/>
    <mergeCell ref="K11:K12"/>
    <mergeCell ref="B9:P9"/>
    <mergeCell ref="O11:O12"/>
    <mergeCell ref="N11:N12"/>
    <mergeCell ref="D11:D12"/>
    <mergeCell ref="P11:P12"/>
    <mergeCell ref="F11:F12"/>
    <mergeCell ref="L11:M11"/>
    <mergeCell ref="D6:K6"/>
    <mergeCell ref="I11:I12"/>
    <mergeCell ref="B11:B12"/>
    <mergeCell ref="C11:C12"/>
    <mergeCell ref="H11:H12"/>
    <mergeCell ref="B30:I30"/>
    <mergeCell ref="B24:J24"/>
    <mergeCell ref="C26:I26"/>
    <mergeCell ref="C28:I28"/>
    <mergeCell ref="J11:J12"/>
  </mergeCells>
  <printOptions horizontalCentered="1"/>
  <pageMargins left="0.4724409448818898" right="0.1968503937007874" top="0.7480314960629921" bottom="0.3937007874015748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57"/>
  <sheetViews>
    <sheetView zoomScale="110" zoomScaleNormal="110" zoomScaleSheetLayoutView="100" zoomScalePageLayoutView="0" workbookViewId="0" topLeftCell="A1">
      <selection activeCell="S22" sqref="S2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140625" style="19" customWidth="1"/>
    <col min="4" max="4" width="24.57421875" style="1" hidden="1" customWidth="1"/>
    <col min="5" max="5" width="25.140625" style="1" bestFit="1" customWidth="1"/>
    <col min="6" max="6" width="9.57421875" style="1" bestFit="1" customWidth="1"/>
    <col min="7" max="7" width="9.00390625" style="1" bestFit="1" customWidth="1"/>
    <col min="8" max="8" width="10.8515625" style="1" customWidth="1"/>
    <col min="9" max="9" width="6.7109375" style="1" customWidth="1"/>
    <col min="10" max="14" width="5.7109375" style="1" customWidth="1"/>
    <col min="15" max="15" width="8.57421875" style="13" customWidth="1"/>
    <col min="16" max="16" width="7.7109375" style="1" customWidth="1"/>
    <col min="17" max="17" width="7.7109375" style="0" customWidth="1"/>
  </cols>
  <sheetData>
    <row r="1" spans="1:17" ht="13.5" customHeight="1">
      <c r="A1" s="38"/>
      <c r="B1" s="67"/>
      <c r="C1" s="67"/>
      <c r="D1" s="267" t="s">
        <v>26</v>
      </c>
      <c r="E1" s="267"/>
      <c r="F1" s="267"/>
      <c r="G1" s="267"/>
      <c r="H1" s="267"/>
      <c r="I1" s="267"/>
      <c r="J1" s="267"/>
      <c r="K1" s="267"/>
      <c r="L1" s="267"/>
      <c r="M1" s="268" t="s">
        <v>172</v>
      </c>
      <c r="N1" s="268"/>
      <c r="O1" s="268"/>
      <c r="P1" s="58"/>
      <c r="Q1" s="69"/>
    </row>
    <row r="2" spans="1:17" ht="13.5" customHeight="1">
      <c r="A2" s="38"/>
      <c r="B2" s="60"/>
      <c r="C2" s="60"/>
      <c r="D2" s="256"/>
      <c r="E2" s="256"/>
      <c r="F2" s="256"/>
      <c r="G2" s="256"/>
      <c r="H2" s="256"/>
      <c r="I2" s="256"/>
      <c r="J2" s="256"/>
      <c r="K2" s="256"/>
      <c r="L2" s="256"/>
      <c r="M2" s="268" t="s">
        <v>290</v>
      </c>
      <c r="N2" s="268"/>
      <c r="O2" s="268"/>
      <c r="P2" s="58"/>
      <c r="Q2" s="70"/>
    </row>
    <row r="3" spans="1:17" ht="13.5" customHeight="1">
      <c r="A3" s="38"/>
      <c r="B3" s="71"/>
      <c r="C3" s="71"/>
      <c r="D3" s="266" t="s">
        <v>171</v>
      </c>
      <c r="E3" s="266"/>
      <c r="F3" s="266"/>
      <c r="G3" s="266"/>
      <c r="H3" s="266"/>
      <c r="I3" s="266"/>
      <c r="J3" s="266"/>
      <c r="K3" s="266"/>
      <c r="L3" s="266"/>
      <c r="M3" s="71"/>
      <c r="N3" s="38"/>
      <c r="O3" s="38"/>
      <c r="P3" s="38"/>
      <c r="Q3" s="72"/>
    </row>
    <row r="4" spans="1:17" ht="13.5" customHeight="1">
      <c r="A4" s="38"/>
      <c r="B4" s="58"/>
      <c r="C4" s="58"/>
      <c r="D4" s="265" t="s">
        <v>61</v>
      </c>
      <c r="E4" s="265"/>
      <c r="F4" s="265"/>
      <c r="G4" s="265"/>
      <c r="H4" s="265"/>
      <c r="I4" s="265"/>
      <c r="J4" s="265"/>
      <c r="K4" s="265"/>
      <c r="L4" s="265"/>
      <c r="M4" s="269" t="s">
        <v>40</v>
      </c>
      <c r="N4" s="269"/>
      <c r="O4" s="269"/>
      <c r="P4" s="38"/>
      <c r="Q4" s="68"/>
    </row>
    <row r="5" spans="1:17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68" t="s">
        <v>174</v>
      </c>
      <c r="N5" s="268"/>
      <c r="O5" s="268"/>
      <c r="P5" s="268"/>
      <c r="Q5" s="68"/>
    </row>
    <row r="6" spans="1:17" ht="13.5" customHeight="1">
      <c r="A6" s="38"/>
      <c r="B6" s="67"/>
      <c r="C6" s="67"/>
      <c r="D6" s="258" t="s">
        <v>12</v>
      </c>
      <c r="E6" s="258"/>
      <c r="F6" s="258"/>
      <c r="G6" s="258"/>
      <c r="H6" s="258"/>
      <c r="I6" s="258"/>
      <c r="J6" s="258"/>
      <c r="K6" s="258"/>
      <c r="L6" s="258"/>
      <c r="M6" s="268" t="s">
        <v>145</v>
      </c>
      <c r="N6" s="268"/>
      <c r="O6" s="268"/>
      <c r="P6" s="268"/>
      <c r="Q6" s="68"/>
    </row>
    <row r="7" spans="1:17" ht="15.75" customHeight="1">
      <c r="A7" s="38"/>
      <c r="B7" s="60"/>
      <c r="C7" s="60"/>
      <c r="D7" s="256" t="s">
        <v>13</v>
      </c>
      <c r="E7" s="256"/>
      <c r="F7" s="256"/>
      <c r="G7" s="256"/>
      <c r="H7" s="256"/>
      <c r="I7" s="256"/>
      <c r="J7" s="256"/>
      <c r="K7" s="256"/>
      <c r="L7" s="256"/>
      <c r="M7" s="60"/>
      <c r="N7" s="60"/>
      <c r="O7" s="38"/>
      <c r="P7" s="38"/>
      <c r="Q7" s="72"/>
    </row>
    <row r="8" spans="1:18" ht="13.5" customHeight="1">
      <c r="A8" s="5"/>
      <c r="B8" s="38"/>
      <c r="C8" s="38"/>
      <c r="D8" s="38"/>
      <c r="E8" s="38"/>
      <c r="F8" s="38"/>
      <c r="G8" s="38"/>
      <c r="H8" s="38"/>
      <c r="I8" s="38" t="s">
        <v>35</v>
      </c>
      <c r="J8" s="38"/>
      <c r="K8" s="38"/>
      <c r="L8" s="38"/>
      <c r="M8" s="38"/>
      <c r="N8" s="38"/>
      <c r="O8" s="38"/>
      <c r="P8" s="38"/>
      <c r="Q8" s="38"/>
      <c r="R8" s="64"/>
    </row>
    <row r="9" spans="1:18" ht="22.5" customHeight="1">
      <c r="A9" s="5"/>
      <c r="B9" s="256" t="s">
        <v>23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38"/>
      <c r="R9" s="64"/>
    </row>
    <row r="10" spans="1:18" ht="13.5" customHeight="1">
      <c r="A10" s="5"/>
      <c r="B10" s="38"/>
      <c r="C10" s="73"/>
      <c r="D10" s="74"/>
      <c r="E10" s="56"/>
      <c r="F10" s="56"/>
      <c r="G10" s="56"/>
      <c r="H10" s="56"/>
      <c r="I10" s="56"/>
      <c r="J10" s="55"/>
      <c r="K10" s="62"/>
      <c r="L10" s="62"/>
      <c r="M10" s="62"/>
      <c r="N10" s="62"/>
      <c r="O10" s="65"/>
      <c r="P10" s="38"/>
      <c r="Q10" s="64"/>
      <c r="R10" s="64"/>
    </row>
    <row r="11" spans="2:18" ht="13.5" customHeight="1">
      <c r="B11" s="259" t="s">
        <v>3</v>
      </c>
      <c r="C11" s="257" t="s">
        <v>4</v>
      </c>
      <c r="D11" s="259" t="s">
        <v>166</v>
      </c>
      <c r="E11" s="259" t="s">
        <v>166</v>
      </c>
      <c r="F11" s="263" t="s">
        <v>38</v>
      </c>
      <c r="G11" s="263" t="s">
        <v>25</v>
      </c>
      <c r="H11" s="257" t="s">
        <v>5</v>
      </c>
      <c r="I11" s="257" t="s">
        <v>39</v>
      </c>
      <c r="J11" s="259" t="s">
        <v>14</v>
      </c>
      <c r="K11" s="259"/>
      <c r="L11" s="259"/>
      <c r="M11" s="260" t="s">
        <v>15</v>
      </c>
      <c r="N11" s="262"/>
      <c r="O11" s="282" t="s">
        <v>16</v>
      </c>
      <c r="P11" s="259" t="s">
        <v>17</v>
      </c>
      <c r="Q11" s="64"/>
      <c r="R11" s="64"/>
    </row>
    <row r="12" spans="2:18" ht="12.75" customHeight="1">
      <c r="B12" s="259"/>
      <c r="C12" s="257"/>
      <c r="D12" s="259"/>
      <c r="E12" s="259"/>
      <c r="F12" s="263"/>
      <c r="G12" s="263"/>
      <c r="H12" s="257"/>
      <c r="I12" s="257"/>
      <c r="J12" s="87">
        <v>1</v>
      </c>
      <c r="K12" s="87">
        <v>2</v>
      </c>
      <c r="L12" s="87">
        <v>3</v>
      </c>
      <c r="M12" s="87">
        <v>1</v>
      </c>
      <c r="N12" s="87">
        <v>2</v>
      </c>
      <c r="O12" s="282"/>
      <c r="P12" s="259"/>
      <c r="Q12" s="64"/>
      <c r="R12" s="64"/>
    </row>
    <row r="13" spans="1:16" s="45" customFormat="1" ht="19.5" customHeight="1">
      <c r="A13" s="44"/>
      <c r="B13" s="168">
        <v>1</v>
      </c>
      <c r="C13" s="175">
        <v>66</v>
      </c>
      <c r="D13" s="176" t="s">
        <v>211</v>
      </c>
      <c r="E13" s="176" t="s">
        <v>143</v>
      </c>
      <c r="F13" s="175" t="s">
        <v>144</v>
      </c>
      <c r="G13" s="175">
        <v>68343</v>
      </c>
      <c r="H13" s="168" t="s">
        <v>41</v>
      </c>
      <c r="I13" s="178" t="s">
        <v>43</v>
      </c>
      <c r="J13" s="169">
        <v>180</v>
      </c>
      <c r="K13" s="170">
        <v>180</v>
      </c>
      <c r="L13" s="169">
        <v>180</v>
      </c>
      <c r="M13" s="171"/>
      <c r="N13" s="171"/>
      <c r="O13" s="172">
        <f aca="true" t="shared" si="0" ref="O13:O49">J13+K13+L13</f>
        <v>540</v>
      </c>
      <c r="P13" s="171">
        <v>1</v>
      </c>
    </row>
    <row r="14" spans="1:16" s="45" customFormat="1" ht="19.5" customHeight="1">
      <c r="A14" s="44"/>
      <c r="B14" s="168">
        <v>2</v>
      </c>
      <c r="C14" s="179">
        <v>25</v>
      </c>
      <c r="D14" s="176" t="s">
        <v>201</v>
      </c>
      <c r="E14" s="176" t="s">
        <v>89</v>
      </c>
      <c r="F14" s="175" t="s">
        <v>90</v>
      </c>
      <c r="G14" s="175">
        <v>93335</v>
      </c>
      <c r="H14" s="168" t="s">
        <v>41</v>
      </c>
      <c r="I14" s="178" t="s">
        <v>42</v>
      </c>
      <c r="J14" s="169">
        <v>180</v>
      </c>
      <c r="K14" s="170">
        <v>157</v>
      </c>
      <c r="L14" s="169">
        <v>180</v>
      </c>
      <c r="M14" s="171"/>
      <c r="N14" s="171"/>
      <c r="O14" s="172">
        <f t="shared" si="0"/>
        <v>517</v>
      </c>
      <c r="P14" s="171">
        <v>2</v>
      </c>
    </row>
    <row r="15" spans="1:16" s="45" customFormat="1" ht="19.5" customHeight="1">
      <c r="A15" s="44"/>
      <c r="B15" s="168">
        <v>3</v>
      </c>
      <c r="C15" s="179">
        <v>16</v>
      </c>
      <c r="D15" s="176" t="s">
        <v>216</v>
      </c>
      <c r="E15" s="176" t="s">
        <v>81</v>
      </c>
      <c r="F15" s="175" t="s">
        <v>82</v>
      </c>
      <c r="G15" s="175">
        <v>103944</v>
      </c>
      <c r="H15" s="168" t="s">
        <v>41</v>
      </c>
      <c r="I15" s="178" t="s">
        <v>42</v>
      </c>
      <c r="J15" s="169">
        <v>180</v>
      </c>
      <c r="K15" s="170">
        <v>161</v>
      </c>
      <c r="L15" s="170">
        <v>168</v>
      </c>
      <c r="M15" s="171"/>
      <c r="N15" s="171"/>
      <c r="O15" s="172">
        <f t="shared" si="0"/>
        <v>509</v>
      </c>
      <c r="P15" s="171">
        <v>3</v>
      </c>
    </row>
    <row r="16" spans="1:16" s="45" customFormat="1" ht="19.5" customHeight="1">
      <c r="A16" s="44"/>
      <c r="B16" s="168">
        <v>4</v>
      </c>
      <c r="C16" s="179">
        <v>22</v>
      </c>
      <c r="D16" s="176" t="s">
        <v>200</v>
      </c>
      <c r="E16" s="176" t="s">
        <v>94</v>
      </c>
      <c r="F16" s="175" t="s">
        <v>95</v>
      </c>
      <c r="G16" s="175">
        <v>118774</v>
      </c>
      <c r="H16" s="168" t="s">
        <v>41</v>
      </c>
      <c r="I16" s="178" t="s">
        <v>42</v>
      </c>
      <c r="J16" s="170">
        <v>120</v>
      </c>
      <c r="K16" s="169">
        <v>180</v>
      </c>
      <c r="L16" s="169">
        <v>180</v>
      </c>
      <c r="M16" s="171"/>
      <c r="N16" s="171"/>
      <c r="O16" s="172">
        <f t="shared" si="0"/>
        <v>480</v>
      </c>
      <c r="P16" s="171" t="s">
        <v>239</v>
      </c>
    </row>
    <row r="17" spans="1:16" s="45" customFormat="1" ht="19.5" customHeight="1">
      <c r="A17" s="44"/>
      <c r="B17" s="168">
        <v>5</v>
      </c>
      <c r="C17" s="179">
        <v>51</v>
      </c>
      <c r="D17" s="176" t="s">
        <v>182</v>
      </c>
      <c r="E17" s="176" t="s">
        <v>183</v>
      </c>
      <c r="F17" s="175" t="s">
        <v>184</v>
      </c>
      <c r="G17" s="175">
        <v>112742</v>
      </c>
      <c r="H17" s="168" t="s">
        <v>41</v>
      </c>
      <c r="I17" s="178" t="s">
        <v>42</v>
      </c>
      <c r="J17" s="169">
        <v>180</v>
      </c>
      <c r="K17" s="170">
        <v>120</v>
      </c>
      <c r="L17" s="169">
        <v>180</v>
      </c>
      <c r="M17" s="174"/>
      <c r="N17" s="171"/>
      <c r="O17" s="172">
        <f t="shared" si="0"/>
        <v>480</v>
      </c>
      <c r="P17" s="171" t="s">
        <v>239</v>
      </c>
    </row>
    <row r="18" spans="1:16" s="45" customFormat="1" ht="19.5" customHeight="1">
      <c r="A18" s="44"/>
      <c r="B18" s="168">
        <v>6</v>
      </c>
      <c r="C18" s="179">
        <v>40</v>
      </c>
      <c r="D18" s="176" t="s">
        <v>176</v>
      </c>
      <c r="E18" s="176" t="s">
        <v>76</v>
      </c>
      <c r="F18" s="175" t="s">
        <v>77</v>
      </c>
      <c r="G18" s="175">
        <v>100249</v>
      </c>
      <c r="H18" s="168" t="s">
        <v>41</v>
      </c>
      <c r="I18" s="178" t="s">
        <v>43</v>
      </c>
      <c r="J18" s="169">
        <v>180</v>
      </c>
      <c r="K18" s="169">
        <v>180</v>
      </c>
      <c r="L18" s="170">
        <v>118</v>
      </c>
      <c r="M18" s="171"/>
      <c r="N18" s="171"/>
      <c r="O18" s="172">
        <f t="shared" si="0"/>
        <v>478</v>
      </c>
      <c r="P18" s="171">
        <v>6</v>
      </c>
    </row>
    <row r="19" spans="1:16" s="45" customFormat="1" ht="19.5" customHeight="1">
      <c r="A19" s="44"/>
      <c r="B19" s="168">
        <v>7</v>
      </c>
      <c r="C19" s="179">
        <v>27</v>
      </c>
      <c r="D19" s="176" t="s">
        <v>230</v>
      </c>
      <c r="E19" s="176" t="s">
        <v>261</v>
      </c>
      <c r="F19" s="175" t="s">
        <v>204</v>
      </c>
      <c r="G19" s="175">
        <v>132086</v>
      </c>
      <c r="H19" s="168" t="s">
        <v>41</v>
      </c>
      <c r="I19" s="178" t="s">
        <v>42</v>
      </c>
      <c r="J19" s="169">
        <v>180</v>
      </c>
      <c r="K19" s="170">
        <v>152</v>
      </c>
      <c r="L19" s="170">
        <v>139</v>
      </c>
      <c r="M19" s="171"/>
      <c r="N19" s="171"/>
      <c r="O19" s="172">
        <f t="shared" si="0"/>
        <v>471</v>
      </c>
      <c r="P19" s="171">
        <v>7</v>
      </c>
    </row>
    <row r="20" spans="1:16" s="45" customFormat="1" ht="19.5" customHeight="1">
      <c r="A20" s="44"/>
      <c r="B20" s="168">
        <v>8</v>
      </c>
      <c r="C20" s="179">
        <v>35</v>
      </c>
      <c r="D20" s="176" t="s">
        <v>191</v>
      </c>
      <c r="E20" s="176" t="s">
        <v>141</v>
      </c>
      <c r="F20" s="175" t="s">
        <v>142</v>
      </c>
      <c r="G20" s="175">
        <v>21769</v>
      </c>
      <c r="H20" s="168" t="s">
        <v>41</v>
      </c>
      <c r="I20" s="178" t="s">
        <v>43</v>
      </c>
      <c r="J20" s="169">
        <v>180</v>
      </c>
      <c r="K20" s="170">
        <v>106</v>
      </c>
      <c r="L20" s="169">
        <v>180</v>
      </c>
      <c r="M20" s="171"/>
      <c r="N20" s="171"/>
      <c r="O20" s="172">
        <f t="shared" si="0"/>
        <v>466</v>
      </c>
      <c r="P20" s="171">
        <v>8</v>
      </c>
    </row>
    <row r="21" spans="1:16" s="45" customFormat="1" ht="19.5" customHeight="1">
      <c r="A21" s="44"/>
      <c r="B21" s="168">
        <v>9</v>
      </c>
      <c r="C21" s="179">
        <v>26</v>
      </c>
      <c r="D21" s="176" t="s">
        <v>202</v>
      </c>
      <c r="E21" s="176" t="s">
        <v>96</v>
      </c>
      <c r="F21" s="175" t="s">
        <v>97</v>
      </c>
      <c r="G21" s="175">
        <v>94352</v>
      </c>
      <c r="H21" s="168" t="s">
        <v>41</v>
      </c>
      <c r="I21" s="178" t="s">
        <v>42</v>
      </c>
      <c r="J21" s="169">
        <v>180</v>
      </c>
      <c r="K21" s="170">
        <v>102</v>
      </c>
      <c r="L21" s="169">
        <v>180</v>
      </c>
      <c r="M21" s="171"/>
      <c r="N21" s="171"/>
      <c r="O21" s="172">
        <f t="shared" si="0"/>
        <v>462</v>
      </c>
      <c r="P21" s="171">
        <v>9</v>
      </c>
    </row>
    <row r="22" spans="1:16" s="45" customFormat="1" ht="19.5" customHeight="1">
      <c r="A22" s="44"/>
      <c r="B22" s="168">
        <v>10</v>
      </c>
      <c r="C22" s="179">
        <v>24</v>
      </c>
      <c r="D22" s="176" t="s">
        <v>203</v>
      </c>
      <c r="E22" s="176" t="s">
        <v>113</v>
      </c>
      <c r="F22" s="175" t="s">
        <v>114</v>
      </c>
      <c r="G22" s="175">
        <v>93327</v>
      </c>
      <c r="H22" s="168" t="s">
        <v>41</v>
      </c>
      <c r="I22" s="178" t="s">
        <v>42</v>
      </c>
      <c r="J22" s="169">
        <v>180</v>
      </c>
      <c r="K22" s="169">
        <v>180</v>
      </c>
      <c r="L22" s="170">
        <v>101</v>
      </c>
      <c r="M22" s="171"/>
      <c r="N22" s="171"/>
      <c r="O22" s="172">
        <f t="shared" si="0"/>
        <v>461</v>
      </c>
      <c r="P22" s="171">
        <v>10</v>
      </c>
    </row>
    <row r="23" spans="1:16" s="45" customFormat="1" ht="19.5" customHeight="1">
      <c r="A23" s="44"/>
      <c r="B23" s="168">
        <v>11</v>
      </c>
      <c r="C23" s="179">
        <v>20</v>
      </c>
      <c r="D23" s="176" t="s">
        <v>196</v>
      </c>
      <c r="E23" s="176" t="s">
        <v>87</v>
      </c>
      <c r="F23" s="175" t="s">
        <v>88</v>
      </c>
      <c r="G23" s="175">
        <v>38293</v>
      </c>
      <c r="H23" s="168" t="s">
        <v>41</v>
      </c>
      <c r="I23" s="178" t="s">
        <v>43</v>
      </c>
      <c r="J23" s="170">
        <v>145</v>
      </c>
      <c r="K23" s="169">
        <v>180</v>
      </c>
      <c r="L23" s="170">
        <v>129</v>
      </c>
      <c r="M23" s="171"/>
      <c r="N23" s="171"/>
      <c r="O23" s="172">
        <f t="shared" si="0"/>
        <v>454</v>
      </c>
      <c r="P23" s="171">
        <v>11</v>
      </c>
    </row>
    <row r="24" spans="1:16" s="45" customFormat="1" ht="19.5" customHeight="1">
      <c r="A24" s="44"/>
      <c r="B24" s="168">
        <v>12</v>
      </c>
      <c r="C24" s="179">
        <v>33</v>
      </c>
      <c r="D24" s="176" t="s">
        <v>210</v>
      </c>
      <c r="E24" s="176" t="s">
        <v>133</v>
      </c>
      <c r="F24" s="175" t="s">
        <v>134</v>
      </c>
      <c r="G24" s="175">
        <v>23211</v>
      </c>
      <c r="H24" s="168" t="s">
        <v>41</v>
      </c>
      <c r="I24" s="178" t="s">
        <v>43</v>
      </c>
      <c r="J24" s="169">
        <v>180</v>
      </c>
      <c r="K24" s="170">
        <v>162</v>
      </c>
      <c r="L24" s="170">
        <v>89</v>
      </c>
      <c r="M24" s="171"/>
      <c r="N24" s="171"/>
      <c r="O24" s="172">
        <f t="shared" si="0"/>
        <v>431</v>
      </c>
      <c r="P24" s="171">
        <v>12</v>
      </c>
    </row>
    <row r="25" spans="1:16" s="45" customFormat="1" ht="19.5" customHeight="1">
      <c r="A25" s="44"/>
      <c r="B25" s="168">
        <v>13</v>
      </c>
      <c r="C25" s="179">
        <v>29</v>
      </c>
      <c r="D25" s="176" t="s">
        <v>215</v>
      </c>
      <c r="E25" s="176" t="s">
        <v>78</v>
      </c>
      <c r="F25" s="175" t="s">
        <v>79</v>
      </c>
      <c r="G25" s="175">
        <v>123245</v>
      </c>
      <c r="H25" s="168" t="s">
        <v>41</v>
      </c>
      <c r="I25" s="178" t="s">
        <v>42</v>
      </c>
      <c r="J25" s="170">
        <v>132</v>
      </c>
      <c r="K25" s="170">
        <v>140</v>
      </c>
      <c r="L25" s="170">
        <v>147</v>
      </c>
      <c r="M25" s="171"/>
      <c r="N25" s="171"/>
      <c r="O25" s="172">
        <f t="shared" si="0"/>
        <v>419</v>
      </c>
      <c r="P25" s="171">
        <v>13</v>
      </c>
    </row>
    <row r="26" spans="1:16" s="45" customFormat="1" ht="19.5" customHeight="1">
      <c r="A26" s="44"/>
      <c r="B26" s="168">
        <v>14</v>
      </c>
      <c r="C26" s="179">
        <v>8</v>
      </c>
      <c r="D26" s="176" t="s">
        <v>225</v>
      </c>
      <c r="E26" s="176" t="s">
        <v>69</v>
      </c>
      <c r="F26" s="180" t="s">
        <v>68</v>
      </c>
      <c r="G26" s="175">
        <v>132601</v>
      </c>
      <c r="H26" s="168" t="s">
        <v>41</v>
      </c>
      <c r="I26" s="178" t="s">
        <v>42</v>
      </c>
      <c r="J26" s="170">
        <v>113</v>
      </c>
      <c r="K26" s="170">
        <v>117</v>
      </c>
      <c r="L26" s="169">
        <v>180</v>
      </c>
      <c r="M26" s="171"/>
      <c r="N26" s="171"/>
      <c r="O26" s="172">
        <f t="shared" si="0"/>
        <v>410</v>
      </c>
      <c r="P26" s="171">
        <v>14</v>
      </c>
    </row>
    <row r="27" spans="1:16" s="45" customFormat="1" ht="19.5" customHeight="1">
      <c r="A27" s="44"/>
      <c r="B27" s="168">
        <v>15</v>
      </c>
      <c r="C27" s="179">
        <v>52</v>
      </c>
      <c r="D27" s="176" t="s">
        <v>232</v>
      </c>
      <c r="E27" s="176" t="s">
        <v>185</v>
      </c>
      <c r="F27" s="175" t="s">
        <v>186</v>
      </c>
      <c r="G27" s="175">
        <v>113305</v>
      </c>
      <c r="H27" s="168" t="s">
        <v>41</v>
      </c>
      <c r="I27" s="178" t="s">
        <v>42</v>
      </c>
      <c r="J27" s="170">
        <v>113</v>
      </c>
      <c r="K27" s="169">
        <v>180</v>
      </c>
      <c r="L27" s="170">
        <v>91</v>
      </c>
      <c r="M27" s="171"/>
      <c r="N27" s="171"/>
      <c r="O27" s="172">
        <f t="shared" si="0"/>
        <v>384</v>
      </c>
      <c r="P27" s="171">
        <v>15</v>
      </c>
    </row>
    <row r="28" spans="1:16" s="45" customFormat="1" ht="19.5" customHeight="1">
      <c r="A28" s="44"/>
      <c r="B28" s="168">
        <v>16</v>
      </c>
      <c r="C28" s="179">
        <v>14</v>
      </c>
      <c r="D28" s="176" t="s">
        <v>231</v>
      </c>
      <c r="E28" s="181" t="s">
        <v>80</v>
      </c>
      <c r="F28" s="180" t="s">
        <v>117</v>
      </c>
      <c r="G28" s="175">
        <v>76094</v>
      </c>
      <c r="H28" s="168" t="s">
        <v>41</v>
      </c>
      <c r="I28" s="178" t="s">
        <v>43</v>
      </c>
      <c r="J28" s="170">
        <v>162</v>
      </c>
      <c r="K28" s="176">
        <v>71</v>
      </c>
      <c r="L28" s="176">
        <v>144</v>
      </c>
      <c r="M28" s="176" t="s">
        <v>36</v>
      </c>
      <c r="N28" s="176"/>
      <c r="O28" s="172">
        <f t="shared" si="0"/>
        <v>377</v>
      </c>
      <c r="P28" s="171">
        <v>16</v>
      </c>
    </row>
    <row r="29" spans="1:16" s="45" customFormat="1" ht="19.5" customHeight="1">
      <c r="A29" s="44"/>
      <c r="B29" s="168">
        <v>17</v>
      </c>
      <c r="C29" s="179">
        <v>30</v>
      </c>
      <c r="D29" s="176" t="s">
        <v>220</v>
      </c>
      <c r="E29" s="176" t="s">
        <v>91</v>
      </c>
      <c r="F29" s="175" t="s">
        <v>138</v>
      </c>
      <c r="G29" s="175">
        <v>83390</v>
      </c>
      <c r="H29" s="168" t="s">
        <v>41</v>
      </c>
      <c r="I29" s="178" t="s">
        <v>42</v>
      </c>
      <c r="J29" s="170">
        <v>90</v>
      </c>
      <c r="K29" s="170">
        <v>143</v>
      </c>
      <c r="L29" s="170">
        <v>135</v>
      </c>
      <c r="M29" s="171"/>
      <c r="N29" s="171"/>
      <c r="O29" s="172">
        <f t="shared" si="0"/>
        <v>368</v>
      </c>
      <c r="P29" s="171">
        <v>17</v>
      </c>
    </row>
    <row r="30" spans="1:16" s="45" customFormat="1" ht="19.5" customHeight="1">
      <c r="A30" s="44"/>
      <c r="B30" s="168">
        <v>18</v>
      </c>
      <c r="C30" s="179">
        <v>10</v>
      </c>
      <c r="D30" s="181" t="s">
        <v>221</v>
      </c>
      <c r="E30" s="187" t="s">
        <v>70</v>
      </c>
      <c r="F30" s="188" t="s">
        <v>71</v>
      </c>
      <c r="G30" s="188">
        <v>89671</v>
      </c>
      <c r="H30" s="168" t="s">
        <v>41</v>
      </c>
      <c r="I30" s="178" t="s">
        <v>43</v>
      </c>
      <c r="J30" s="169">
        <v>180</v>
      </c>
      <c r="K30" s="169">
        <v>180</v>
      </c>
      <c r="L30" s="170">
        <v>0</v>
      </c>
      <c r="M30" s="171"/>
      <c r="N30" s="171"/>
      <c r="O30" s="172">
        <f t="shared" si="0"/>
        <v>360</v>
      </c>
      <c r="P30" s="171" t="s">
        <v>240</v>
      </c>
    </row>
    <row r="31" spans="1:16" s="45" customFormat="1" ht="19.5" customHeight="1">
      <c r="A31" s="44"/>
      <c r="B31" s="168">
        <v>19</v>
      </c>
      <c r="C31" s="179">
        <v>21</v>
      </c>
      <c r="D31" s="176" t="s">
        <v>197</v>
      </c>
      <c r="E31" s="176" t="s">
        <v>198</v>
      </c>
      <c r="F31" s="175" t="s">
        <v>199</v>
      </c>
      <c r="G31" s="175">
        <v>121549</v>
      </c>
      <c r="H31" s="168" t="s">
        <v>41</v>
      </c>
      <c r="I31" s="178" t="s">
        <v>43</v>
      </c>
      <c r="J31" s="169">
        <v>180</v>
      </c>
      <c r="K31" s="170">
        <v>0</v>
      </c>
      <c r="L31" s="169">
        <v>180</v>
      </c>
      <c r="M31" s="171"/>
      <c r="N31" s="171"/>
      <c r="O31" s="172">
        <f t="shared" si="0"/>
        <v>360</v>
      </c>
      <c r="P31" s="171" t="s">
        <v>240</v>
      </c>
    </row>
    <row r="32" spans="1:16" s="45" customFormat="1" ht="19.5" customHeight="1">
      <c r="A32" s="44"/>
      <c r="B32" s="168">
        <v>20</v>
      </c>
      <c r="C32" s="179">
        <v>7</v>
      </c>
      <c r="D32" s="183" t="s">
        <v>224</v>
      </c>
      <c r="E32" s="176" t="s">
        <v>64</v>
      </c>
      <c r="F32" s="180" t="s">
        <v>63</v>
      </c>
      <c r="G32" s="175">
        <v>93341</v>
      </c>
      <c r="H32" s="168" t="s">
        <v>41</v>
      </c>
      <c r="I32" s="178" t="s">
        <v>42</v>
      </c>
      <c r="J32" s="170">
        <v>99</v>
      </c>
      <c r="K32" s="170">
        <v>139</v>
      </c>
      <c r="L32" s="170">
        <v>120</v>
      </c>
      <c r="M32" s="171"/>
      <c r="N32" s="171"/>
      <c r="O32" s="172">
        <f t="shared" si="0"/>
        <v>358</v>
      </c>
      <c r="P32" s="171">
        <v>20</v>
      </c>
    </row>
    <row r="33" spans="1:16" s="45" customFormat="1" ht="19.5" customHeight="1">
      <c r="A33" s="44"/>
      <c r="B33" s="168">
        <v>21</v>
      </c>
      <c r="C33" s="179">
        <v>49</v>
      </c>
      <c r="D33" s="183" t="s">
        <v>181</v>
      </c>
      <c r="E33" s="183" t="s">
        <v>126</v>
      </c>
      <c r="F33" s="184" t="s">
        <v>128</v>
      </c>
      <c r="G33" s="184" t="s">
        <v>127</v>
      </c>
      <c r="H33" s="168" t="s">
        <v>41</v>
      </c>
      <c r="I33" s="185" t="s">
        <v>42</v>
      </c>
      <c r="J33" s="169">
        <v>180</v>
      </c>
      <c r="K33" s="170">
        <v>78</v>
      </c>
      <c r="L33" s="170">
        <v>83</v>
      </c>
      <c r="M33" s="174"/>
      <c r="N33" s="171"/>
      <c r="O33" s="172">
        <f t="shared" si="0"/>
        <v>341</v>
      </c>
      <c r="P33" s="171">
        <v>21</v>
      </c>
    </row>
    <row r="34" spans="1:16" s="45" customFormat="1" ht="19.5" customHeight="1">
      <c r="A34" s="44"/>
      <c r="B34" s="168">
        <v>22</v>
      </c>
      <c r="C34" s="179">
        <v>38</v>
      </c>
      <c r="D34" s="183" t="s">
        <v>214</v>
      </c>
      <c r="E34" s="183" t="s">
        <v>135</v>
      </c>
      <c r="F34" s="184" t="s">
        <v>137</v>
      </c>
      <c r="G34" s="184" t="s">
        <v>136</v>
      </c>
      <c r="H34" s="168" t="s">
        <v>41</v>
      </c>
      <c r="I34" s="185" t="s">
        <v>43</v>
      </c>
      <c r="J34" s="170">
        <v>146</v>
      </c>
      <c r="K34" s="170">
        <v>80</v>
      </c>
      <c r="L34" s="170">
        <v>77</v>
      </c>
      <c r="M34" s="171"/>
      <c r="N34" s="171"/>
      <c r="O34" s="172">
        <f t="shared" si="0"/>
        <v>303</v>
      </c>
      <c r="P34" s="171">
        <v>22</v>
      </c>
    </row>
    <row r="35" spans="1:16" s="45" customFormat="1" ht="19.5" customHeight="1">
      <c r="A35" s="44"/>
      <c r="B35" s="168">
        <v>23</v>
      </c>
      <c r="C35" s="175">
        <v>48</v>
      </c>
      <c r="D35" s="176" t="s">
        <v>180</v>
      </c>
      <c r="E35" s="183" t="s">
        <v>124</v>
      </c>
      <c r="F35" s="184" t="s">
        <v>125</v>
      </c>
      <c r="G35" s="184">
        <v>131627</v>
      </c>
      <c r="H35" s="168" t="s">
        <v>41</v>
      </c>
      <c r="I35" s="185" t="s">
        <v>42</v>
      </c>
      <c r="J35" s="169">
        <v>180</v>
      </c>
      <c r="K35" s="170">
        <v>99</v>
      </c>
      <c r="L35" s="169">
        <v>0</v>
      </c>
      <c r="M35" s="174"/>
      <c r="N35" s="171"/>
      <c r="O35" s="172">
        <f t="shared" si="0"/>
        <v>279</v>
      </c>
      <c r="P35" s="171">
        <v>23</v>
      </c>
    </row>
    <row r="36" spans="1:16" s="45" customFormat="1" ht="19.5" customHeight="1">
      <c r="A36" s="44"/>
      <c r="B36" s="168">
        <v>24</v>
      </c>
      <c r="C36" s="175">
        <v>28</v>
      </c>
      <c r="D36" s="176" t="s">
        <v>217</v>
      </c>
      <c r="E36" s="176" t="s">
        <v>218</v>
      </c>
      <c r="F36" s="175" t="s">
        <v>219</v>
      </c>
      <c r="G36" s="175">
        <v>134699</v>
      </c>
      <c r="H36" s="168" t="s">
        <v>41</v>
      </c>
      <c r="I36" s="178" t="s">
        <v>42</v>
      </c>
      <c r="J36" s="170">
        <v>0</v>
      </c>
      <c r="K36" s="170">
        <v>96</v>
      </c>
      <c r="L36" s="170">
        <v>180</v>
      </c>
      <c r="M36" s="171"/>
      <c r="N36" s="171"/>
      <c r="O36" s="172">
        <f t="shared" si="0"/>
        <v>276</v>
      </c>
      <c r="P36" s="171">
        <v>24</v>
      </c>
    </row>
    <row r="37" spans="1:16" s="45" customFormat="1" ht="19.5" customHeight="1">
      <c r="A37" s="44"/>
      <c r="B37" s="168">
        <v>25</v>
      </c>
      <c r="C37" s="175">
        <v>39</v>
      </c>
      <c r="D37" s="176" t="s">
        <v>175</v>
      </c>
      <c r="E37" s="176" t="s">
        <v>73</v>
      </c>
      <c r="F37" s="175" t="s">
        <v>130</v>
      </c>
      <c r="G37" s="175" t="s">
        <v>129</v>
      </c>
      <c r="H37" s="168" t="s">
        <v>41</v>
      </c>
      <c r="I37" s="178" t="s">
        <v>43</v>
      </c>
      <c r="J37" s="169">
        <v>180</v>
      </c>
      <c r="K37" s="170">
        <v>79</v>
      </c>
      <c r="L37" s="169">
        <v>0</v>
      </c>
      <c r="M37" s="171"/>
      <c r="N37" s="171"/>
      <c r="O37" s="172">
        <f t="shared" si="0"/>
        <v>259</v>
      </c>
      <c r="P37" s="171">
        <v>25</v>
      </c>
    </row>
    <row r="38" spans="1:16" s="45" customFormat="1" ht="19.5" customHeight="1">
      <c r="A38" s="44"/>
      <c r="B38" s="168">
        <v>26</v>
      </c>
      <c r="C38" s="175">
        <v>12</v>
      </c>
      <c r="D38" s="181" t="s">
        <v>222</v>
      </c>
      <c r="E38" s="187" t="s">
        <v>260</v>
      </c>
      <c r="F38" s="177" t="s">
        <v>119</v>
      </c>
      <c r="G38" s="175">
        <v>86084</v>
      </c>
      <c r="H38" s="168" t="s">
        <v>41</v>
      </c>
      <c r="I38" s="178" t="s">
        <v>43</v>
      </c>
      <c r="J38" s="170">
        <v>165</v>
      </c>
      <c r="K38" s="170">
        <v>0</v>
      </c>
      <c r="L38" s="170">
        <v>68</v>
      </c>
      <c r="M38" s="171"/>
      <c r="N38" s="171"/>
      <c r="O38" s="172">
        <f t="shared" si="0"/>
        <v>233</v>
      </c>
      <c r="P38" s="171" t="s">
        <v>241</v>
      </c>
    </row>
    <row r="39" spans="1:16" s="45" customFormat="1" ht="19.5" customHeight="1">
      <c r="A39" s="44"/>
      <c r="B39" s="168">
        <v>27</v>
      </c>
      <c r="C39" s="175">
        <v>15</v>
      </c>
      <c r="D39" s="176" t="s">
        <v>208</v>
      </c>
      <c r="E39" s="176" t="s">
        <v>83</v>
      </c>
      <c r="F39" s="175" t="s">
        <v>84</v>
      </c>
      <c r="G39" s="175">
        <v>68284</v>
      </c>
      <c r="H39" s="168" t="s">
        <v>41</v>
      </c>
      <c r="I39" s="178" t="s">
        <v>43</v>
      </c>
      <c r="J39" s="170">
        <v>74</v>
      </c>
      <c r="K39" s="170">
        <v>89</v>
      </c>
      <c r="L39" s="170">
        <v>60</v>
      </c>
      <c r="M39" s="171"/>
      <c r="N39" s="171"/>
      <c r="O39" s="172">
        <f t="shared" si="0"/>
        <v>223</v>
      </c>
      <c r="P39" s="171" t="s">
        <v>241</v>
      </c>
    </row>
    <row r="40" spans="1:16" s="45" customFormat="1" ht="19.5" customHeight="1">
      <c r="A40" s="44"/>
      <c r="B40" s="168">
        <v>28</v>
      </c>
      <c r="C40" s="175">
        <v>55</v>
      </c>
      <c r="D40" s="176" t="s">
        <v>238</v>
      </c>
      <c r="E40" s="176" t="s">
        <v>72</v>
      </c>
      <c r="F40" s="175">
        <v>1748</v>
      </c>
      <c r="G40" s="175">
        <v>23208</v>
      </c>
      <c r="H40" s="168" t="s">
        <v>41</v>
      </c>
      <c r="I40" s="178" t="s">
        <v>43</v>
      </c>
      <c r="J40" s="169">
        <v>180</v>
      </c>
      <c r="K40" s="170">
        <v>0</v>
      </c>
      <c r="L40" s="170">
        <v>0</v>
      </c>
      <c r="M40" s="171"/>
      <c r="N40" s="171"/>
      <c r="O40" s="172">
        <f t="shared" si="0"/>
        <v>180</v>
      </c>
      <c r="P40" s="171" t="s">
        <v>242</v>
      </c>
    </row>
    <row r="41" spans="1:16" s="45" customFormat="1" ht="19.5" customHeight="1">
      <c r="A41" s="44"/>
      <c r="B41" s="168">
        <v>29</v>
      </c>
      <c r="C41" s="177">
        <v>23</v>
      </c>
      <c r="D41" s="189" t="s">
        <v>226</v>
      </c>
      <c r="E41" s="189" t="s">
        <v>226</v>
      </c>
      <c r="F41" s="177" t="s">
        <v>227</v>
      </c>
      <c r="G41" s="188">
        <v>87670</v>
      </c>
      <c r="H41" s="168" t="s">
        <v>228</v>
      </c>
      <c r="I41" s="190" t="s">
        <v>43</v>
      </c>
      <c r="J41" s="169">
        <v>180</v>
      </c>
      <c r="K41" s="170">
        <v>0</v>
      </c>
      <c r="L41" s="170">
        <v>0</v>
      </c>
      <c r="M41" s="171"/>
      <c r="N41" s="171"/>
      <c r="O41" s="172">
        <f t="shared" si="0"/>
        <v>180</v>
      </c>
      <c r="P41" s="171" t="s">
        <v>242</v>
      </c>
    </row>
    <row r="42" spans="1:16" s="45" customFormat="1" ht="19.5" customHeight="1">
      <c r="A42" s="44"/>
      <c r="B42" s="168">
        <v>30</v>
      </c>
      <c r="C42" s="175">
        <v>19</v>
      </c>
      <c r="D42" s="176" t="s">
        <v>236</v>
      </c>
      <c r="E42" s="176" t="s">
        <v>67</v>
      </c>
      <c r="F42" s="175" t="s">
        <v>66</v>
      </c>
      <c r="G42" s="175">
        <v>22157</v>
      </c>
      <c r="H42" s="168" t="s">
        <v>41</v>
      </c>
      <c r="I42" s="178" t="s">
        <v>43</v>
      </c>
      <c r="J42" s="169">
        <v>180</v>
      </c>
      <c r="K42" s="170">
        <v>0</v>
      </c>
      <c r="L42" s="170">
        <v>0</v>
      </c>
      <c r="M42" s="171"/>
      <c r="N42" s="171"/>
      <c r="O42" s="172">
        <f t="shared" si="0"/>
        <v>180</v>
      </c>
      <c r="P42" s="171" t="s">
        <v>242</v>
      </c>
    </row>
    <row r="43" spans="1:16" s="45" customFormat="1" ht="19.5" customHeight="1">
      <c r="A43" s="44"/>
      <c r="B43" s="168">
        <v>31</v>
      </c>
      <c r="C43" s="175">
        <v>75</v>
      </c>
      <c r="D43" s="176" t="s">
        <v>195</v>
      </c>
      <c r="E43" s="176" t="s">
        <v>131</v>
      </c>
      <c r="F43" s="175">
        <v>350</v>
      </c>
      <c r="G43" s="175" t="s">
        <v>132</v>
      </c>
      <c r="H43" s="168" t="s">
        <v>41</v>
      </c>
      <c r="I43" s="178" t="s">
        <v>43</v>
      </c>
      <c r="J43" s="170">
        <v>83</v>
      </c>
      <c r="K43" s="170">
        <v>73</v>
      </c>
      <c r="L43" s="170">
        <v>0</v>
      </c>
      <c r="M43" s="171"/>
      <c r="N43" s="171"/>
      <c r="O43" s="172">
        <f t="shared" si="0"/>
        <v>156</v>
      </c>
      <c r="P43" s="171">
        <v>31</v>
      </c>
    </row>
    <row r="44" spans="1:16" s="45" customFormat="1" ht="19.5" customHeight="1">
      <c r="A44" s="44"/>
      <c r="B44" s="168">
        <v>32</v>
      </c>
      <c r="C44" s="175">
        <v>5</v>
      </c>
      <c r="D44" s="176" t="s">
        <v>237</v>
      </c>
      <c r="E44" s="176" t="s">
        <v>163</v>
      </c>
      <c r="F44" s="175" t="s">
        <v>164</v>
      </c>
      <c r="G44" s="175">
        <v>132033</v>
      </c>
      <c r="H44" s="168" t="s">
        <v>41</v>
      </c>
      <c r="I44" s="178" t="s">
        <v>42</v>
      </c>
      <c r="J44" s="170">
        <v>129</v>
      </c>
      <c r="K44" s="170">
        <v>0</v>
      </c>
      <c r="L44" s="170">
        <v>0</v>
      </c>
      <c r="M44" s="171"/>
      <c r="N44" s="171"/>
      <c r="O44" s="172">
        <f t="shared" si="0"/>
        <v>129</v>
      </c>
      <c r="P44" s="171">
        <v>32</v>
      </c>
    </row>
    <row r="45" spans="1:16" s="45" customFormat="1" ht="19.5" customHeight="1">
      <c r="A45" s="44"/>
      <c r="B45" s="168">
        <v>33</v>
      </c>
      <c r="C45" s="175">
        <v>47</v>
      </c>
      <c r="D45" s="176" t="s">
        <v>177</v>
      </c>
      <c r="E45" s="176" t="s">
        <v>178</v>
      </c>
      <c r="F45" s="175" t="s">
        <v>179</v>
      </c>
      <c r="G45" s="175">
        <v>132673</v>
      </c>
      <c r="H45" s="168" t="s">
        <v>41</v>
      </c>
      <c r="I45" s="178" t="s">
        <v>42</v>
      </c>
      <c r="J45" s="170">
        <v>116</v>
      </c>
      <c r="K45" s="170">
        <v>0</v>
      </c>
      <c r="L45" s="169">
        <v>0</v>
      </c>
      <c r="M45" s="171"/>
      <c r="N45" s="171"/>
      <c r="O45" s="172">
        <f t="shared" si="0"/>
        <v>116</v>
      </c>
      <c r="P45" s="171">
        <v>33</v>
      </c>
    </row>
    <row r="46" spans="1:16" s="45" customFormat="1" ht="19.5" customHeight="1">
      <c r="A46" s="44"/>
      <c r="B46" s="168">
        <v>34</v>
      </c>
      <c r="C46" s="175">
        <v>53</v>
      </c>
      <c r="D46" s="176" t="s">
        <v>187</v>
      </c>
      <c r="E46" s="176" t="s">
        <v>188</v>
      </c>
      <c r="F46" s="175" t="s">
        <v>189</v>
      </c>
      <c r="G46" s="175">
        <v>133613</v>
      </c>
      <c r="H46" s="168" t="s">
        <v>41</v>
      </c>
      <c r="I46" s="178" t="s">
        <v>42</v>
      </c>
      <c r="J46" s="170">
        <v>0</v>
      </c>
      <c r="K46" s="170">
        <v>0</v>
      </c>
      <c r="L46" s="170">
        <v>112</v>
      </c>
      <c r="M46" s="171"/>
      <c r="N46" s="171"/>
      <c r="O46" s="172">
        <f t="shared" si="0"/>
        <v>112</v>
      </c>
      <c r="P46" s="171">
        <v>34</v>
      </c>
    </row>
    <row r="47" spans="1:16" s="45" customFormat="1" ht="19.5" customHeight="1">
      <c r="A47" s="44"/>
      <c r="B47" s="168">
        <v>35</v>
      </c>
      <c r="C47" s="175">
        <v>3</v>
      </c>
      <c r="D47" s="176" t="s">
        <v>206</v>
      </c>
      <c r="E47" s="176" t="s">
        <v>120</v>
      </c>
      <c r="F47" s="175" t="s">
        <v>121</v>
      </c>
      <c r="G47" s="175">
        <v>132307</v>
      </c>
      <c r="H47" s="168" t="s">
        <v>41</v>
      </c>
      <c r="I47" s="178" t="s">
        <v>42</v>
      </c>
      <c r="J47" s="170">
        <v>107</v>
      </c>
      <c r="K47" s="170">
        <v>0</v>
      </c>
      <c r="L47" s="169">
        <v>0</v>
      </c>
      <c r="M47" s="171"/>
      <c r="N47" s="171"/>
      <c r="O47" s="172">
        <f t="shared" si="0"/>
        <v>107</v>
      </c>
      <c r="P47" s="171">
        <v>35</v>
      </c>
    </row>
    <row r="48" spans="1:16" s="45" customFormat="1" ht="19.5" customHeight="1">
      <c r="A48" s="44"/>
      <c r="B48" s="168">
        <v>36</v>
      </c>
      <c r="C48" s="175">
        <v>9</v>
      </c>
      <c r="D48" s="181" t="s">
        <v>223</v>
      </c>
      <c r="E48" s="176" t="s">
        <v>92</v>
      </c>
      <c r="F48" s="180" t="s">
        <v>93</v>
      </c>
      <c r="G48" s="175" t="s">
        <v>116</v>
      </c>
      <c r="H48" s="168" t="s">
        <v>41</v>
      </c>
      <c r="I48" s="178" t="s">
        <v>43</v>
      </c>
      <c r="J48" s="170">
        <v>0</v>
      </c>
      <c r="K48" s="170">
        <v>0</v>
      </c>
      <c r="L48" s="170">
        <v>81</v>
      </c>
      <c r="M48" s="171"/>
      <c r="N48" s="171"/>
      <c r="O48" s="172">
        <f t="shared" si="0"/>
        <v>81</v>
      </c>
      <c r="P48" s="171">
        <v>36</v>
      </c>
    </row>
    <row r="49" spans="1:18" ht="15.75">
      <c r="A49" s="156"/>
      <c r="B49" s="168">
        <v>37</v>
      </c>
      <c r="C49" s="175">
        <v>18</v>
      </c>
      <c r="D49" s="181" t="s">
        <v>194</v>
      </c>
      <c r="E49" s="181" t="s">
        <v>99</v>
      </c>
      <c r="F49" s="180" t="s">
        <v>100</v>
      </c>
      <c r="G49" s="180">
        <v>70592</v>
      </c>
      <c r="H49" s="168" t="s">
        <v>41</v>
      </c>
      <c r="I49" s="186" t="s">
        <v>43</v>
      </c>
      <c r="J49" s="170">
        <v>55</v>
      </c>
      <c r="K49" s="170">
        <v>0</v>
      </c>
      <c r="L49" s="170">
        <v>0</v>
      </c>
      <c r="M49" s="171"/>
      <c r="N49" s="171"/>
      <c r="O49" s="172">
        <f t="shared" si="0"/>
        <v>55</v>
      </c>
      <c r="P49" s="171">
        <v>37</v>
      </c>
      <c r="Q49" s="64"/>
      <c r="R49" s="64"/>
    </row>
    <row r="50" spans="2:18" ht="14.25" customHeight="1">
      <c r="B50" s="66"/>
      <c r="C50" s="8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39"/>
      <c r="P50" s="39"/>
      <c r="R50" s="54"/>
    </row>
    <row r="51" spans="1:17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75"/>
      <c r="L51" s="76" t="s">
        <v>11</v>
      </c>
      <c r="M51" s="76"/>
      <c r="N51" s="39"/>
      <c r="O51" s="39"/>
      <c r="P51" s="66"/>
      <c r="Q51" s="66"/>
    </row>
    <row r="52" spans="1:17" ht="12.75">
      <c r="A52" s="279"/>
      <c r="B52" s="275"/>
      <c r="C52" s="275"/>
      <c r="D52" s="275"/>
      <c r="E52" s="275"/>
      <c r="F52" s="275"/>
      <c r="G52" s="275"/>
      <c r="H52" s="275"/>
      <c r="I52" s="275"/>
      <c r="J52" s="66"/>
      <c r="K52" s="38"/>
      <c r="L52" s="66"/>
      <c r="M52" s="66"/>
      <c r="N52" s="77"/>
      <c r="O52" s="66"/>
      <c r="P52" s="66"/>
      <c r="Q52" s="66"/>
    </row>
    <row r="53" spans="1:18" ht="21.75" customHeight="1">
      <c r="A53" s="68"/>
      <c r="B53" s="78"/>
      <c r="C53" s="78"/>
      <c r="D53" s="78"/>
      <c r="E53" s="57"/>
      <c r="F53" s="57"/>
      <c r="G53" s="57"/>
      <c r="H53" s="57"/>
      <c r="I53" s="274" t="s">
        <v>147</v>
      </c>
      <c r="J53" s="275"/>
      <c r="K53" s="275"/>
      <c r="L53" s="275"/>
      <c r="M53" s="275"/>
      <c r="N53" s="275"/>
      <c r="O53" s="275"/>
      <c r="P53" s="275"/>
      <c r="Q53" s="275"/>
      <c r="R53" s="1"/>
    </row>
    <row r="54" spans="1:18" ht="14.25" customHeight="1">
      <c r="A54" s="280" t="s">
        <v>146</v>
      </c>
      <c r="B54" s="281"/>
      <c r="C54" s="281"/>
      <c r="D54" s="281"/>
      <c r="E54" s="281"/>
      <c r="F54" s="281"/>
      <c r="G54" s="281"/>
      <c r="H54" s="281"/>
      <c r="I54" s="281"/>
      <c r="J54" s="66"/>
      <c r="K54" s="38"/>
      <c r="L54" s="66"/>
      <c r="M54" s="66"/>
      <c r="N54" s="77"/>
      <c r="O54" s="77"/>
      <c r="P54" s="66"/>
      <c r="Q54" s="66"/>
      <c r="R54" s="1"/>
    </row>
    <row r="55" spans="1:18" ht="15.75" customHeight="1">
      <c r="A55" s="272"/>
      <c r="B55" s="273"/>
      <c r="C55" s="273"/>
      <c r="D55" s="273"/>
      <c r="E55" s="55"/>
      <c r="F55" s="55"/>
      <c r="G55" s="55"/>
      <c r="H55" s="55"/>
      <c r="I55" s="274" t="s">
        <v>148</v>
      </c>
      <c r="J55" s="275"/>
      <c r="K55" s="275"/>
      <c r="L55" s="275"/>
      <c r="M55" s="275"/>
      <c r="N55" s="275"/>
      <c r="O55" s="275"/>
      <c r="P55" s="275"/>
      <c r="Q55" s="275"/>
      <c r="R55" s="1"/>
    </row>
    <row r="56" spans="1:18" ht="15" customHeight="1">
      <c r="A56" s="278" t="s">
        <v>170</v>
      </c>
      <c r="B56" s="248"/>
      <c r="C56" s="248"/>
      <c r="D56" s="248"/>
      <c r="E56" s="248"/>
      <c r="F56" s="248"/>
      <c r="G56" s="248"/>
      <c r="H56" s="248"/>
      <c r="I56" s="248"/>
      <c r="J56" s="57"/>
      <c r="K56" s="38"/>
      <c r="L56" s="66"/>
      <c r="M56" s="66"/>
      <c r="N56" s="77"/>
      <c r="O56" s="77"/>
      <c r="P56" s="66"/>
      <c r="Q56" s="66"/>
      <c r="R56" s="1"/>
    </row>
    <row r="57" spans="1:18" ht="14.25" customHeight="1">
      <c r="A57" s="66"/>
      <c r="B57" s="66"/>
      <c r="C57" s="73"/>
      <c r="D57" s="79"/>
      <c r="E57" s="38"/>
      <c r="F57" s="38"/>
      <c r="G57" s="38"/>
      <c r="H57" s="38"/>
      <c r="I57" s="276" t="s">
        <v>149</v>
      </c>
      <c r="J57" s="277"/>
      <c r="K57" s="277"/>
      <c r="L57" s="277"/>
      <c r="M57" s="277"/>
      <c r="N57" s="277"/>
      <c r="O57" s="277"/>
      <c r="P57" s="277"/>
      <c r="Q57" s="277"/>
      <c r="R57" s="1"/>
    </row>
  </sheetData>
  <sheetProtection/>
  <mergeCells count="31">
    <mergeCell ref="H11:H12"/>
    <mergeCell ref="M6:P6"/>
    <mergeCell ref="I55:Q55"/>
    <mergeCell ref="A56:I56"/>
    <mergeCell ref="M5:P5"/>
    <mergeCell ref="D6:L6"/>
    <mergeCell ref="O11:O12"/>
    <mergeCell ref="P11:P12"/>
    <mergeCell ref="J11:L11"/>
    <mergeCell ref="F11:F12"/>
    <mergeCell ref="G11:G12"/>
    <mergeCell ref="D1:L1"/>
    <mergeCell ref="M1:O1"/>
    <mergeCell ref="D2:L2"/>
    <mergeCell ref="M2:O2"/>
    <mergeCell ref="D11:D12"/>
    <mergeCell ref="D7:L7"/>
    <mergeCell ref="E11:E12"/>
    <mergeCell ref="D3:L3"/>
    <mergeCell ref="I11:I12"/>
    <mergeCell ref="M11:N11"/>
    <mergeCell ref="B11:B12"/>
    <mergeCell ref="B9:P9"/>
    <mergeCell ref="D4:L4"/>
    <mergeCell ref="C11:C12"/>
    <mergeCell ref="I57:Q57"/>
    <mergeCell ref="A52:I52"/>
    <mergeCell ref="I53:Q53"/>
    <mergeCell ref="A54:I54"/>
    <mergeCell ref="A55:D55"/>
    <mergeCell ref="M4:O4"/>
  </mergeCells>
  <printOptions horizontalCentered="1"/>
  <pageMargins left="0.35433070866141736" right="0.1968503937007874" top="0.6692913385826772" bottom="0.1968503937007874" header="0" footer="0"/>
  <pageSetup fitToWidth="0" fitToHeight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O19" sqref="O19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4.7109375" style="19" customWidth="1"/>
    <col min="4" max="4" width="32.7109375" style="1" hidden="1" customWidth="1"/>
    <col min="5" max="5" width="32.7109375" style="1" customWidth="1"/>
    <col min="6" max="6" width="11.57421875" style="1" customWidth="1"/>
    <col min="7" max="7" width="10.7109375" style="1" bestFit="1" customWidth="1"/>
    <col min="8" max="8" width="8.7109375" style="1" customWidth="1"/>
    <col min="9" max="9" width="5.7109375" style="1" customWidth="1"/>
    <col min="10" max="12" width="13.140625" style="1" customWidth="1"/>
    <col min="13" max="13" width="17.8515625" style="1" customWidth="1"/>
    <col min="14" max="15" width="13.140625" style="1" customWidth="1"/>
    <col min="16" max="16" width="7.28125" style="13" customWidth="1"/>
  </cols>
  <sheetData>
    <row r="1" spans="1:17" ht="13.5" customHeight="1">
      <c r="A1" s="38"/>
      <c r="B1" s="67"/>
      <c r="C1" s="67"/>
      <c r="D1" s="267" t="s">
        <v>26</v>
      </c>
      <c r="E1" s="267"/>
      <c r="F1" s="267"/>
      <c r="G1" s="267"/>
      <c r="H1" s="267"/>
      <c r="I1" s="267"/>
      <c r="J1" s="267"/>
      <c r="K1" s="267"/>
      <c r="L1" s="267"/>
      <c r="M1" s="268" t="s">
        <v>172</v>
      </c>
      <c r="N1" s="268"/>
      <c r="O1" s="268"/>
      <c r="P1" s="58"/>
      <c r="Q1" s="69"/>
    </row>
    <row r="2" spans="1:17" ht="13.5" customHeight="1">
      <c r="A2" s="38"/>
      <c r="B2" s="60"/>
      <c r="C2" s="60"/>
      <c r="D2" s="256"/>
      <c r="E2" s="256"/>
      <c r="F2" s="256"/>
      <c r="G2" s="256"/>
      <c r="H2" s="256"/>
      <c r="I2" s="256"/>
      <c r="J2" s="256"/>
      <c r="K2" s="256"/>
      <c r="L2" s="256"/>
      <c r="M2" s="268" t="s">
        <v>291</v>
      </c>
      <c r="N2" s="268"/>
      <c r="O2" s="268"/>
      <c r="P2" s="58"/>
      <c r="Q2" s="70"/>
    </row>
    <row r="3" spans="1:17" ht="13.5" customHeight="1">
      <c r="A3" s="38"/>
      <c r="B3" s="71"/>
      <c r="C3" s="71"/>
      <c r="D3" s="266" t="s">
        <v>171</v>
      </c>
      <c r="E3" s="266"/>
      <c r="F3" s="266"/>
      <c r="G3" s="266"/>
      <c r="H3" s="266"/>
      <c r="I3" s="266"/>
      <c r="J3" s="266"/>
      <c r="K3" s="266"/>
      <c r="L3" s="266"/>
      <c r="M3" s="71"/>
      <c r="N3" s="38"/>
      <c r="O3" s="38"/>
      <c r="P3" s="38"/>
      <c r="Q3" s="72"/>
    </row>
    <row r="4" spans="1:17" ht="13.5" customHeight="1">
      <c r="A4" s="38"/>
      <c r="B4" s="58"/>
      <c r="C4" s="58"/>
      <c r="D4" s="265" t="s">
        <v>61</v>
      </c>
      <c r="E4" s="265"/>
      <c r="F4" s="265"/>
      <c r="G4" s="265"/>
      <c r="H4" s="265"/>
      <c r="I4" s="265"/>
      <c r="J4" s="265"/>
      <c r="K4" s="265"/>
      <c r="L4" s="265"/>
      <c r="M4" s="269" t="s">
        <v>40</v>
      </c>
      <c r="N4" s="269"/>
      <c r="O4" s="269"/>
      <c r="P4" s="38"/>
      <c r="Q4" s="68"/>
    </row>
    <row r="5" spans="1:17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68" t="s">
        <v>174</v>
      </c>
      <c r="N5" s="268"/>
      <c r="O5" s="268"/>
      <c r="P5" s="268"/>
      <c r="Q5" s="68"/>
    </row>
    <row r="6" spans="1:17" ht="13.5" customHeight="1">
      <c r="A6" s="38"/>
      <c r="B6" s="67"/>
      <c r="C6" s="67"/>
      <c r="D6" s="258" t="s">
        <v>12</v>
      </c>
      <c r="E6" s="258"/>
      <c r="F6" s="258"/>
      <c r="G6" s="258"/>
      <c r="H6" s="258"/>
      <c r="I6" s="258"/>
      <c r="J6" s="258"/>
      <c r="K6" s="258"/>
      <c r="L6" s="258"/>
      <c r="M6" s="268" t="s">
        <v>145</v>
      </c>
      <c r="N6" s="268"/>
      <c r="O6" s="268"/>
      <c r="P6" s="268"/>
      <c r="Q6" s="68"/>
    </row>
    <row r="7" spans="1:17" ht="15.75" customHeight="1">
      <c r="A7" s="38"/>
      <c r="B7" s="60"/>
      <c r="C7" s="60"/>
      <c r="D7" s="256" t="s">
        <v>13</v>
      </c>
      <c r="E7" s="256"/>
      <c r="F7" s="256"/>
      <c r="G7" s="256"/>
      <c r="H7" s="256"/>
      <c r="I7" s="256"/>
      <c r="J7" s="256"/>
      <c r="K7" s="256"/>
      <c r="L7" s="256"/>
      <c r="M7" s="60"/>
      <c r="N7" s="60"/>
      <c r="O7" s="38"/>
      <c r="P7" s="38"/>
      <c r="Q7" s="72"/>
    </row>
    <row r="8" spans="1:16" ht="17.2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 t="s">
        <v>35</v>
      </c>
      <c r="O8" s="38"/>
      <c r="P8" s="38"/>
    </row>
    <row r="9" spans="1:16" ht="47.25" customHeight="1">
      <c r="A9" s="5"/>
      <c r="B9" s="289" t="s">
        <v>46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</row>
    <row r="10" spans="1:16" ht="18.75" customHeight="1">
      <c r="A10" s="5"/>
      <c r="B10" s="38"/>
      <c r="C10" s="73"/>
      <c r="D10" s="74"/>
      <c r="E10" s="74"/>
      <c r="F10" s="74"/>
      <c r="G10" s="56"/>
      <c r="H10" s="56"/>
      <c r="I10" s="56"/>
      <c r="J10" s="56"/>
      <c r="K10" s="56"/>
      <c r="L10" s="55"/>
      <c r="M10" s="62"/>
      <c r="N10" s="62"/>
      <c r="O10" s="62"/>
      <c r="P10" s="65"/>
    </row>
    <row r="11" spans="2:16" ht="17.25" customHeight="1">
      <c r="B11" s="259" t="s">
        <v>3</v>
      </c>
      <c r="C11" s="257" t="s">
        <v>4</v>
      </c>
      <c r="D11" s="259" t="s">
        <v>166</v>
      </c>
      <c r="E11" s="259" t="s">
        <v>166</v>
      </c>
      <c r="F11" s="257" t="s">
        <v>25</v>
      </c>
      <c r="G11" s="290" t="s">
        <v>38</v>
      </c>
      <c r="H11" s="264" t="s">
        <v>5</v>
      </c>
      <c r="I11" s="257" t="s">
        <v>39</v>
      </c>
      <c r="J11" s="259" t="s">
        <v>14</v>
      </c>
      <c r="K11" s="259"/>
      <c r="L11" s="259"/>
      <c r="M11" s="257" t="s">
        <v>47</v>
      </c>
      <c r="N11" s="257" t="s">
        <v>48</v>
      </c>
      <c r="O11" s="282" t="s">
        <v>16</v>
      </c>
      <c r="P11" s="259" t="s">
        <v>17</v>
      </c>
    </row>
    <row r="12" spans="2:16" ht="30" customHeight="1">
      <c r="B12" s="259"/>
      <c r="C12" s="257"/>
      <c r="D12" s="259"/>
      <c r="E12" s="259"/>
      <c r="F12" s="257"/>
      <c r="G12" s="290"/>
      <c r="H12" s="264"/>
      <c r="I12" s="257"/>
      <c r="J12" s="87">
        <v>1</v>
      </c>
      <c r="K12" s="87">
        <v>2</v>
      </c>
      <c r="L12" s="87">
        <v>3</v>
      </c>
      <c r="M12" s="257"/>
      <c r="N12" s="257"/>
      <c r="O12" s="282"/>
      <c r="P12" s="259"/>
    </row>
    <row r="13" spans="1:16" s="47" customFormat="1" ht="24.75" customHeight="1">
      <c r="A13" s="46"/>
      <c r="B13" s="202">
        <v>1</v>
      </c>
      <c r="C13" s="192">
        <v>13</v>
      </c>
      <c r="D13" s="199" t="s">
        <v>209</v>
      </c>
      <c r="E13" s="199" t="s">
        <v>65</v>
      </c>
      <c r="F13" s="200" t="s">
        <v>115</v>
      </c>
      <c r="G13" s="201">
        <v>22681</v>
      </c>
      <c r="H13" s="205" t="s">
        <v>41</v>
      </c>
      <c r="I13" s="200" t="s">
        <v>43</v>
      </c>
      <c r="J13" s="196">
        <v>1000</v>
      </c>
      <c r="K13" s="193">
        <v>984.1628959276018</v>
      </c>
      <c r="L13" s="196">
        <v>1000</v>
      </c>
      <c r="M13" s="194">
        <f aca="true" t="shared" si="0" ref="M13:M18">J13+K13+L13</f>
        <v>2984.1628959276018</v>
      </c>
      <c r="N13" s="194">
        <v>993.3774834437086</v>
      </c>
      <c r="O13" s="194">
        <f aca="true" t="shared" si="1" ref="O13:O18">M13+N13</f>
        <v>3977.5403793713103</v>
      </c>
      <c r="P13" s="195">
        <v>1</v>
      </c>
    </row>
    <row r="14" spans="1:16" s="47" customFormat="1" ht="24.75" customHeight="1">
      <c r="A14" s="46"/>
      <c r="B14" s="202">
        <v>2</v>
      </c>
      <c r="C14" s="192">
        <v>19</v>
      </c>
      <c r="D14" s="199" t="s">
        <v>236</v>
      </c>
      <c r="E14" s="199" t="s">
        <v>67</v>
      </c>
      <c r="F14" s="200" t="s">
        <v>66</v>
      </c>
      <c r="G14" s="201">
        <v>22157</v>
      </c>
      <c r="H14" s="205" t="s">
        <v>41</v>
      </c>
      <c r="I14" s="203" t="s">
        <v>43</v>
      </c>
      <c r="J14" s="193">
        <v>965.9090909090909</v>
      </c>
      <c r="K14" s="196">
        <v>1000</v>
      </c>
      <c r="L14" s="196">
        <v>944.5676274944568</v>
      </c>
      <c r="M14" s="194">
        <f t="shared" si="0"/>
        <v>2910.4767184035477</v>
      </c>
      <c r="N14" s="197">
        <v>1000</v>
      </c>
      <c r="O14" s="194">
        <f t="shared" si="1"/>
        <v>3910.4767184035477</v>
      </c>
      <c r="P14" s="195">
        <v>2</v>
      </c>
    </row>
    <row r="15" spans="1:16" s="47" customFormat="1" ht="24.75" customHeight="1">
      <c r="A15" s="46"/>
      <c r="B15" s="202">
        <v>3</v>
      </c>
      <c r="C15" s="192">
        <v>7</v>
      </c>
      <c r="D15" s="199" t="s">
        <v>224</v>
      </c>
      <c r="E15" s="199" t="s">
        <v>64</v>
      </c>
      <c r="F15" s="203" t="s">
        <v>63</v>
      </c>
      <c r="G15" s="204">
        <v>93341</v>
      </c>
      <c r="H15" s="205" t="s">
        <v>41</v>
      </c>
      <c r="I15" s="203" t="s">
        <v>42</v>
      </c>
      <c r="J15" s="193">
        <v>975</v>
      </c>
      <c r="K15" s="193">
        <v>975.1131221719457</v>
      </c>
      <c r="L15" s="193">
        <v>762.749445676275</v>
      </c>
      <c r="M15" s="194">
        <f t="shared" si="0"/>
        <v>2712.8625678482204</v>
      </c>
      <c r="N15" s="194">
        <v>955.849889624724</v>
      </c>
      <c r="O15" s="194">
        <f t="shared" si="1"/>
        <v>3668.712457472944</v>
      </c>
      <c r="P15" s="195">
        <v>3</v>
      </c>
    </row>
    <row r="16" spans="1:16" s="47" customFormat="1" ht="24.75" customHeight="1">
      <c r="A16" s="46"/>
      <c r="B16" s="202">
        <v>4</v>
      </c>
      <c r="C16" s="203">
        <v>8</v>
      </c>
      <c r="D16" s="199" t="s">
        <v>225</v>
      </c>
      <c r="E16" s="199" t="s">
        <v>69</v>
      </c>
      <c r="F16" s="203" t="s">
        <v>68</v>
      </c>
      <c r="G16" s="204">
        <v>132601</v>
      </c>
      <c r="H16" s="205" t="s">
        <v>41</v>
      </c>
      <c r="I16" s="203" t="s">
        <v>42</v>
      </c>
      <c r="J16" s="194">
        <v>806.8181818181819</v>
      </c>
      <c r="K16" s="194">
        <v>789.5927601809955</v>
      </c>
      <c r="L16" s="194">
        <v>0</v>
      </c>
      <c r="M16" s="194">
        <f t="shared" si="0"/>
        <v>1596.4109419991773</v>
      </c>
      <c r="N16" s="194">
        <v>883.0022075055188</v>
      </c>
      <c r="O16" s="194">
        <f t="shared" si="1"/>
        <v>2479.413149504696</v>
      </c>
      <c r="P16" s="198">
        <v>4</v>
      </c>
    </row>
    <row r="17" spans="1:16" s="47" customFormat="1" ht="24.75" customHeight="1">
      <c r="A17" s="46"/>
      <c r="B17" s="202">
        <v>5</v>
      </c>
      <c r="C17" s="192">
        <v>23</v>
      </c>
      <c r="D17" s="199" t="s">
        <v>229</v>
      </c>
      <c r="E17" s="199" t="s">
        <v>226</v>
      </c>
      <c r="F17" s="200" t="s">
        <v>227</v>
      </c>
      <c r="G17" s="201">
        <v>87670</v>
      </c>
      <c r="H17" s="205" t="s">
        <v>228</v>
      </c>
      <c r="I17" s="203" t="s">
        <v>43</v>
      </c>
      <c r="J17" s="193">
        <v>627.2727272727273</v>
      </c>
      <c r="K17" s="193">
        <v>0</v>
      </c>
      <c r="L17" s="193">
        <v>487.8048780487805</v>
      </c>
      <c r="M17" s="194">
        <f t="shared" si="0"/>
        <v>1115.0776053215077</v>
      </c>
      <c r="N17" s="194">
        <v>662.2516556291391</v>
      </c>
      <c r="O17" s="194">
        <f t="shared" si="1"/>
        <v>1777.3292609506468</v>
      </c>
      <c r="P17" s="198">
        <v>5</v>
      </c>
    </row>
    <row r="18" spans="1:16" s="47" customFormat="1" ht="24.75" customHeight="1">
      <c r="A18" s="46"/>
      <c r="B18" s="202">
        <v>6</v>
      </c>
      <c r="C18" s="192">
        <v>21</v>
      </c>
      <c r="D18" s="199" t="s">
        <v>243</v>
      </c>
      <c r="E18" s="199" t="s">
        <v>198</v>
      </c>
      <c r="F18" s="200" t="s">
        <v>199</v>
      </c>
      <c r="G18" s="201">
        <v>121549</v>
      </c>
      <c r="H18" s="205" t="s">
        <v>41</v>
      </c>
      <c r="I18" s="203" t="s">
        <v>43</v>
      </c>
      <c r="J18" s="193">
        <v>447.72727272727275</v>
      </c>
      <c r="K18" s="196">
        <v>187.78280542986425</v>
      </c>
      <c r="L18" s="193">
        <v>317.0731707317073</v>
      </c>
      <c r="M18" s="194">
        <f t="shared" si="0"/>
        <v>952.5832488888443</v>
      </c>
      <c r="N18" s="194"/>
      <c r="O18" s="194">
        <f t="shared" si="1"/>
        <v>952.5832488888443</v>
      </c>
      <c r="P18" s="198">
        <v>6</v>
      </c>
    </row>
    <row r="19" spans="2:16" ht="12.75">
      <c r="B19" s="66"/>
      <c r="C19" s="80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39"/>
      <c r="P19" s="39"/>
    </row>
    <row r="20" spans="2:16" ht="12.75">
      <c r="B20" s="66"/>
      <c r="C20" s="80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9"/>
      <c r="P20" s="39"/>
    </row>
    <row r="21" spans="1:17" ht="14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5"/>
      <c r="L21" s="76" t="s">
        <v>11</v>
      </c>
      <c r="M21" s="76"/>
      <c r="N21" s="39"/>
      <c r="O21" s="39"/>
      <c r="P21" s="66"/>
      <c r="Q21" s="66"/>
    </row>
    <row r="22" spans="1:17" ht="12.75">
      <c r="A22" s="58"/>
      <c r="B22" s="138"/>
      <c r="C22" s="138"/>
      <c r="D22" s="138"/>
      <c r="E22" s="159"/>
      <c r="F22" s="138"/>
      <c r="G22" s="138"/>
      <c r="H22" s="138"/>
      <c r="I22" s="138"/>
      <c r="J22" s="66"/>
      <c r="K22" s="38"/>
      <c r="L22" s="66"/>
      <c r="M22" s="66"/>
      <c r="N22" s="77"/>
      <c r="O22" s="66"/>
      <c r="P22" s="66"/>
      <c r="Q22" s="66"/>
    </row>
    <row r="23" spans="1:17" ht="12.75">
      <c r="A23" s="68"/>
      <c r="B23" s="78"/>
      <c r="C23" s="78"/>
      <c r="D23" s="78"/>
      <c r="E23" s="78"/>
      <c r="F23" s="78"/>
      <c r="G23" s="57"/>
      <c r="H23" s="57"/>
      <c r="I23" s="40" t="s">
        <v>147</v>
      </c>
      <c r="J23" s="138"/>
      <c r="K23" s="138"/>
      <c r="L23" s="138"/>
      <c r="M23" s="138"/>
      <c r="N23" s="138"/>
      <c r="O23" s="138"/>
      <c r="P23" s="138"/>
      <c r="Q23" s="138"/>
    </row>
    <row r="24" spans="1:17" ht="12.75">
      <c r="A24" s="126" t="s">
        <v>146</v>
      </c>
      <c r="B24" s="139"/>
      <c r="C24" s="139"/>
      <c r="D24" s="139"/>
      <c r="E24" s="160"/>
      <c r="F24" s="139"/>
      <c r="G24" s="139"/>
      <c r="H24" s="139"/>
      <c r="I24" s="139"/>
      <c r="J24" s="66"/>
      <c r="K24" s="38"/>
      <c r="L24" s="66"/>
      <c r="M24" s="66"/>
      <c r="N24" s="77"/>
      <c r="O24" s="77"/>
      <c r="P24" s="66"/>
      <c r="Q24" s="66"/>
    </row>
    <row r="25" spans="1:17" ht="12.75">
      <c r="A25" s="86"/>
      <c r="B25" s="135"/>
      <c r="C25" s="135"/>
      <c r="D25" s="135"/>
      <c r="E25" s="157"/>
      <c r="F25" s="135"/>
      <c r="G25" s="55"/>
      <c r="H25" s="55"/>
      <c r="I25" s="40" t="s">
        <v>148</v>
      </c>
      <c r="J25" s="138"/>
      <c r="K25" s="138"/>
      <c r="L25" s="138"/>
      <c r="M25" s="138"/>
      <c r="N25" s="138"/>
      <c r="O25" s="138"/>
      <c r="P25" s="138"/>
      <c r="Q25" s="138"/>
    </row>
    <row r="26" spans="1:17" ht="12.75">
      <c r="A26" s="86" t="s">
        <v>170</v>
      </c>
      <c r="B26" s="135"/>
      <c r="C26" s="135"/>
      <c r="D26" s="135"/>
      <c r="E26" s="157"/>
      <c r="F26" s="135"/>
      <c r="G26" s="135"/>
      <c r="H26" s="135"/>
      <c r="I26" s="135"/>
      <c r="J26" s="57"/>
      <c r="K26" s="38"/>
      <c r="L26" s="66"/>
      <c r="M26" s="66"/>
      <c r="N26" s="77"/>
      <c r="O26" s="77"/>
      <c r="P26" s="66"/>
      <c r="Q26" s="66"/>
    </row>
    <row r="27" spans="1:17" ht="12.75">
      <c r="A27" s="66"/>
      <c r="B27" s="66"/>
      <c r="C27" s="73"/>
      <c r="D27" s="79"/>
      <c r="E27" s="79"/>
      <c r="F27" s="79"/>
      <c r="G27" s="38"/>
      <c r="H27" s="38"/>
      <c r="I27" s="121" t="s">
        <v>149</v>
      </c>
      <c r="J27" s="137"/>
      <c r="K27" s="137"/>
      <c r="L27" s="137"/>
      <c r="M27" s="137"/>
      <c r="N27" s="137"/>
      <c r="O27" s="137"/>
      <c r="P27" s="137"/>
      <c r="Q27" s="137"/>
    </row>
    <row r="29" spans="14:16" ht="12.75">
      <c r="N29" s="101"/>
      <c r="O29" s="101"/>
      <c r="P29" s="101"/>
    </row>
    <row r="30" spans="14:16" ht="12.75">
      <c r="N30" s="89"/>
      <c r="O30" s="89"/>
      <c r="P30" s="89"/>
    </row>
    <row r="31" spans="14:16" ht="12.75">
      <c r="N31" s="89"/>
      <c r="O31" s="89"/>
      <c r="P31" s="89"/>
    </row>
    <row r="32" spans="14:16" ht="12.75">
      <c r="N32" s="89"/>
      <c r="O32" s="89"/>
      <c r="P32" s="89"/>
    </row>
    <row r="33" spans="14:16" ht="12.75">
      <c r="N33" s="89"/>
      <c r="O33" s="89"/>
      <c r="P33" s="89"/>
    </row>
    <row r="34" spans="14:16" ht="12.75">
      <c r="N34" s="89"/>
      <c r="O34" s="89"/>
      <c r="P34" s="89"/>
    </row>
    <row r="35" spans="1:16" ht="12.75">
      <c r="A35" s="13"/>
      <c r="N35" s="89"/>
      <c r="O35" s="89"/>
      <c r="P35" s="89"/>
    </row>
    <row r="36" spans="1:16" ht="12.75">
      <c r="A36" s="13"/>
      <c r="N36" s="89"/>
      <c r="O36" s="89"/>
      <c r="P36" s="89"/>
    </row>
    <row r="37" spans="1:16" ht="12.75">
      <c r="A37" s="13"/>
      <c r="N37" s="89"/>
      <c r="O37" s="89"/>
      <c r="P37" s="89"/>
    </row>
    <row r="38" spans="1:16" ht="12.75">
      <c r="A38" s="13"/>
      <c r="N38" s="89"/>
      <c r="O38" s="89"/>
      <c r="P38" s="89"/>
    </row>
    <row r="39" spans="1:16" ht="12.75">
      <c r="A39" s="13"/>
      <c r="N39" s="89"/>
      <c r="O39" s="89"/>
      <c r="P39" s="89"/>
    </row>
    <row r="40" spans="1:16" ht="12.75">
      <c r="A40" s="13"/>
      <c r="N40" s="89"/>
      <c r="O40" s="89"/>
      <c r="P40" s="89"/>
    </row>
    <row r="41" spans="1:16" ht="12.75">
      <c r="A41" s="13"/>
      <c r="N41" s="89"/>
      <c r="O41" s="89"/>
      <c r="P41" s="89"/>
    </row>
    <row r="42" spans="14:16" ht="12.75">
      <c r="N42" s="89"/>
      <c r="O42" s="89"/>
      <c r="P42" s="89"/>
    </row>
    <row r="43" spans="1:16" ht="12.75">
      <c r="A43" s="13"/>
      <c r="N43" s="89"/>
      <c r="O43" s="89"/>
      <c r="P43" s="89"/>
    </row>
    <row r="44" spans="1:16" ht="12.75">
      <c r="A44" s="13"/>
      <c r="N44" s="89"/>
      <c r="O44" s="89"/>
      <c r="P44" s="89"/>
    </row>
    <row r="45" spans="1:16" ht="12.75">
      <c r="A45" s="13"/>
      <c r="N45" s="89"/>
      <c r="O45" s="89"/>
      <c r="P45" s="89"/>
    </row>
    <row r="46" spans="1:16" ht="12.75">
      <c r="A46" s="13"/>
      <c r="N46" s="89"/>
      <c r="O46" s="89"/>
      <c r="P46" s="89"/>
    </row>
    <row r="47" spans="1:16" ht="12.75">
      <c r="A47" s="13"/>
      <c r="N47" s="89"/>
      <c r="O47" s="89"/>
      <c r="P47" s="89"/>
    </row>
    <row r="48" spans="1:16" ht="12.75">
      <c r="A48" s="13"/>
      <c r="N48" s="89"/>
      <c r="O48" s="89"/>
      <c r="P48" s="89"/>
    </row>
    <row r="49" ht="12.75">
      <c r="A49" s="13"/>
    </row>
    <row r="50" ht="12.75">
      <c r="O50" s="13"/>
    </row>
    <row r="51" ht="12.75">
      <c r="O51" s="13"/>
    </row>
    <row r="52" ht="12.75">
      <c r="O52" s="13"/>
    </row>
    <row r="53" ht="12.75">
      <c r="O53" s="13"/>
    </row>
    <row r="54" ht="15.75">
      <c r="O54" s="4"/>
    </row>
    <row r="55" ht="12.75">
      <c r="O55" s="13"/>
    </row>
    <row r="56" ht="12.75">
      <c r="O56" s="13"/>
    </row>
  </sheetData>
  <sheetProtection/>
  <mergeCells count="25">
    <mergeCell ref="M1:O1"/>
    <mergeCell ref="D2:L2"/>
    <mergeCell ref="M2:O2"/>
    <mergeCell ref="D3:L3"/>
    <mergeCell ref="D6:L6"/>
    <mergeCell ref="M6:P6"/>
    <mergeCell ref="D4:L4"/>
    <mergeCell ref="M4:O4"/>
    <mergeCell ref="G11:G12"/>
    <mergeCell ref="B11:B12"/>
    <mergeCell ref="H11:H12"/>
    <mergeCell ref="D1:L1"/>
    <mergeCell ref="I11:I12"/>
    <mergeCell ref="J11:L11"/>
    <mergeCell ref="E11:E12"/>
    <mergeCell ref="M11:M12"/>
    <mergeCell ref="N11:N12"/>
    <mergeCell ref="O11:O12"/>
    <mergeCell ref="M5:P5"/>
    <mergeCell ref="D7:L7"/>
    <mergeCell ref="B9:P9"/>
    <mergeCell ref="P11:P12"/>
    <mergeCell ref="C11:C12"/>
    <mergeCell ref="D11:D12"/>
    <mergeCell ref="F11:F12"/>
  </mergeCells>
  <printOptions/>
  <pageMargins left="0.42" right="0.7" top="0.32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0" zoomScaleNormal="70" zoomScalePageLayoutView="0" workbookViewId="0" topLeftCell="A31">
      <selection activeCell="Q10" sqref="Q10"/>
    </sheetView>
  </sheetViews>
  <sheetFormatPr defaultColWidth="9.140625" defaultRowHeight="12.75"/>
  <cols>
    <col min="1" max="1" width="4.00390625" style="19" customWidth="1"/>
    <col min="2" max="2" width="4.28125" style="1" customWidth="1"/>
    <col min="3" max="3" width="5.421875" style="1" customWidth="1"/>
    <col min="4" max="4" width="30.421875" style="1" customWidth="1"/>
    <col min="5" max="5" width="10.00390625" style="1" customWidth="1"/>
    <col min="6" max="6" width="12.28125" style="1" customWidth="1"/>
    <col min="7" max="7" width="10.28125" style="1" customWidth="1"/>
    <col min="8" max="8" width="11.28125" style="1" customWidth="1"/>
    <col min="9" max="9" width="8.57421875" style="1" customWidth="1"/>
    <col min="10" max="11" width="7.28125" style="1" customWidth="1"/>
    <col min="12" max="12" width="7.57421875" style="1" customWidth="1"/>
    <col min="13" max="13" width="8.7109375" style="1" customWidth="1"/>
    <col min="14" max="14" width="10.140625" style="119" customWidth="1"/>
    <col min="15" max="15" width="8.28125" style="13" customWidth="1"/>
    <col min="16" max="16" width="9.7109375" style="13" customWidth="1"/>
  </cols>
  <sheetData>
    <row r="1" spans="1:18" ht="13.5" customHeight="1">
      <c r="A1" s="38"/>
      <c r="B1" s="67"/>
      <c r="C1" s="67"/>
      <c r="D1" s="267" t="s">
        <v>26</v>
      </c>
      <c r="E1" s="267"/>
      <c r="F1" s="267"/>
      <c r="G1" s="267"/>
      <c r="H1" s="267"/>
      <c r="I1" s="267"/>
      <c r="J1" s="267"/>
      <c r="K1" s="267"/>
      <c r="L1" s="267"/>
      <c r="M1" s="267"/>
      <c r="N1" s="268" t="s">
        <v>172</v>
      </c>
      <c r="O1" s="268"/>
      <c r="P1" s="268"/>
      <c r="Q1" s="58"/>
      <c r="R1" s="69"/>
    </row>
    <row r="2" spans="1:18" ht="13.5" customHeight="1">
      <c r="A2" s="38"/>
      <c r="B2" s="60"/>
      <c r="C2" s="60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68" t="s">
        <v>291</v>
      </c>
      <c r="O2" s="268"/>
      <c r="P2" s="268"/>
      <c r="Q2" s="58"/>
      <c r="R2" s="70"/>
    </row>
    <row r="3" spans="1:18" ht="13.5" customHeight="1">
      <c r="A3" s="38"/>
      <c r="B3" s="71"/>
      <c r="C3" s="71"/>
      <c r="D3" s="266" t="s">
        <v>171</v>
      </c>
      <c r="E3" s="266"/>
      <c r="F3" s="266"/>
      <c r="G3" s="266"/>
      <c r="H3" s="266"/>
      <c r="I3" s="266"/>
      <c r="J3" s="266"/>
      <c r="K3" s="266"/>
      <c r="L3" s="266"/>
      <c r="M3" s="266"/>
      <c r="N3" s="71"/>
      <c r="O3" s="38"/>
      <c r="P3" s="38"/>
      <c r="Q3" s="38"/>
      <c r="R3" s="72"/>
    </row>
    <row r="4" spans="1:18" ht="13.5" customHeight="1">
      <c r="A4" s="38"/>
      <c r="B4" s="58"/>
      <c r="C4" s="58"/>
      <c r="D4" s="265" t="s">
        <v>61</v>
      </c>
      <c r="E4" s="265"/>
      <c r="F4" s="265"/>
      <c r="G4" s="265"/>
      <c r="H4" s="265"/>
      <c r="I4" s="265"/>
      <c r="J4" s="265"/>
      <c r="K4" s="265"/>
      <c r="L4" s="265"/>
      <c r="M4" s="265"/>
      <c r="N4" s="269" t="s">
        <v>40</v>
      </c>
      <c r="O4" s="269"/>
      <c r="P4" s="269"/>
      <c r="Q4" s="38"/>
      <c r="R4" s="68"/>
    </row>
    <row r="5" spans="1:18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268" t="s">
        <v>174</v>
      </c>
      <c r="O5" s="268"/>
      <c r="P5" s="268"/>
      <c r="Q5" s="268"/>
      <c r="R5" s="68"/>
    </row>
    <row r="6" spans="1:18" ht="13.5" customHeight="1">
      <c r="A6" s="38"/>
      <c r="B6" s="67"/>
      <c r="C6" s="67"/>
      <c r="D6" s="258" t="s">
        <v>12</v>
      </c>
      <c r="E6" s="258"/>
      <c r="F6" s="258"/>
      <c r="G6" s="258"/>
      <c r="H6" s="258"/>
      <c r="I6" s="258"/>
      <c r="J6" s="258"/>
      <c r="K6" s="258"/>
      <c r="L6" s="258"/>
      <c r="M6" s="258"/>
      <c r="N6" s="268" t="s">
        <v>145</v>
      </c>
      <c r="O6" s="268"/>
      <c r="P6" s="268"/>
      <c r="Q6" s="268"/>
      <c r="R6" s="68"/>
    </row>
    <row r="7" spans="1:18" ht="15.75" customHeight="1">
      <c r="A7" s="38"/>
      <c r="B7" s="60"/>
      <c r="C7" s="60"/>
      <c r="D7" s="256" t="s">
        <v>13</v>
      </c>
      <c r="E7" s="256"/>
      <c r="F7" s="256"/>
      <c r="G7" s="256"/>
      <c r="H7" s="256"/>
      <c r="I7" s="256"/>
      <c r="J7" s="256"/>
      <c r="K7" s="256"/>
      <c r="L7" s="256"/>
      <c r="M7" s="256"/>
      <c r="N7" s="60"/>
      <c r="O7" s="60"/>
      <c r="P7" s="38"/>
      <c r="Q7" s="38"/>
      <c r="R7" s="72"/>
    </row>
    <row r="8" spans="1:16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15"/>
      <c r="O8" s="38"/>
      <c r="P8" s="38"/>
    </row>
    <row r="9" spans="1:16" ht="22.5" customHeight="1">
      <c r="A9" s="5"/>
      <c r="B9" s="256" t="s">
        <v>52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38"/>
      <c r="P9" s="38"/>
    </row>
    <row r="10" spans="1:16" ht="25.5">
      <c r="A10" s="104"/>
      <c r="B10" s="102"/>
      <c r="C10" s="38"/>
      <c r="D10" s="105"/>
      <c r="E10" s="105"/>
      <c r="F10" s="291" t="s">
        <v>53</v>
      </c>
      <c r="G10" s="291"/>
      <c r="H10" s="103"/>
      <c r="I10" s="102"/>
      <c r="J10" s="102"/>
      <c r="K10" s="102"/>
      <c r="L10" s="102"/>
      <c r="M10" s="102"/>
      <c r="N10" s="116"/>
      <c r="O10" s="102"/>
      <c r="P10" s="102"/>
    </row>
    <row r="11" spans="1:16" ht="25.5">
      <c r="A11" s="104"/>
      <c r="B11" s="140" t="s">
        <v>49</v>
      </c>
      <c r="C11" s="56"/>
      <c r="D11" s="56"/>
      <c r="E11" s="56"/>
      <c r="F11" s="56"/>
      <c r="G11" s="55"/>
      <c r="H11" s="62"/>
      <c r="I11" s="62"/>
      <c r="J11" s="62"/>
      <c r="K11" s="62"/>
      <c r="L11" s="62"/>
      <c r="M11" s="62"/>
      <c r="N11" s="117"/>
      <c r="O11" s="102"/>
      <c r="P11" s="102"/>
    </row>
    <row r="12" spans="1:16" ht="20.25" customHeight="1">
      <c r="A12" s="104"/>
      <c r="B12" s="259" t="s">
        <v>3</v>
      </c>
      <c r="C12" s="257" t="s">
        <v>4</v>
      </c>
      <c r="D12" s="259" t="s">
        <v>166</v>
      </c>
      <c r="E12" s="257" t="s">
        <v>25</v>
      </c>
      <c r="F12" s="290" t="s">
        <v>38</v>
      </c>
      <c r="G12" s="257" t="s">
        <v>5</v>
      </c>
      <c r="H12" s="264" t="s">
        <v>54</v>
      </c>
      <c r="I12" s="257" t="s">
        <v>50</v>
      </c>
      <c r="J12" s="257"/>
      <c r="K12" s="257" t="s">
        <v>55</v>
      </c>
      <c r="L12" s="257"/>
      <c r="M12" s="282" t="s">
        <v>16</v>
      </c>
      <c r="N12" s="292" t="s">
        <v>51</v>
      </c>
      <c r="O12" s="102"/>
      <c r="P12" s="102"/>
    </row>
    <row r="13" spans="1:16" ht="20.25" customHeight="1">
      <c r="A13" s="104"/>
      <c r="B13" s="259"/>
      <c r="C13" s="257"/>
      <c r="D13" s="259"/>
      <c r="E13" s="257"/>
      <c r="F13" s="290"/>
      <c r="G13" s="257"/>
      <c r="H13" s="264"/>
      <c r="I13" s="88" t="s">
        <v>56</v>
      </c>
      <c r="J13" s="88" t="s">
        <v>57</v>
      </c>
      <c r="K13" s="88" t="s">
        <v>58</v>
      </c>
      <c r="L13" s="88" t="s">
        <v>57</v>
      </c>
      <c r="M13" s="282"/>
      <c r="N13" s="292"/>
      <c r="O13" s="102"/>
      <c r="P13" s="102"/>
    </row>
    <row r="14" spans="1:16" ht="20.25" customHeight="1">
      <c r="A14" s="104"/>
      <c r="B14" s="141">
        <f aca="true" t="shared" si="0" ref="B14:B19">B13+1</f>
        <v>1</v>
      </c>
      <c r="C14" s="192">
        <v>13</v>
      </c>
      <c r="D14" s="199" t="s">
        <v>65</v>
      </c>
      <c r="E14" s="200" t="s">
        <v>115</v>
      </c>
      <c r="F14" s="201">
        <v>22681</v>
      </c>
      <c r="G14" s="205" t="s">
        <v>41</v>
      </c>
      <c r="H14" s="114" t="s">
        <v>151</v>
      </c>
      <c r="I14" s="142" t="s">
        <v>276</v>
      </c>
      <c r="J14" s="113">
        <v>358</v>
      </c>
      <c r="K14" s="113">
        <v>190</v>
      </c>
      <c r="L14" s="113">
        <v>82</v>
      </c>
      <c r="M14" s="143">
        <f aca="true" t="shared" si="1" ref="M14:M19">J14+L14</f>
        <v>440</v>
      </c>
      <c r="N14" s="144">
        <f aca="true" t="shared" si="2" ref="N14:N19">1000*M14/MAX($M$14:$M$19)</f>
        <v>1000</v>
      </c>
      <c r="O14" s="102"/>
      <c r="P14" s="102"/>
    </row>
    <row r="15" spans="1:16" ht="20.25" customHeight="1">
      <c r="A15" s="104"/>
      <c r="B15" s="141">
        <f t="shared" si="0"/>
        <v>2</v>
      </c>
      <c r="C15" s="192">
        <v>19</v>
      </c>
      <c r="D15" s="199" t="s">
        <v>67</v>
      </c>
      <c r="E15" s="200" t="s">
        <v>66</v>
      </c>
      <c r="F15" s="201">
        <v>22157</v>
      </c>
      <c r="G15" s="205" t="s">
        <v>41</v>
      </c>
      <c r="H15" s="114" t="s">
        <v>151</v>
      </c>
      <c r="I15" s="142" t="s">
        <v>277</v>
      </c>
      <c r="J15" s="113">
        <v>345</v>
      </c>
      <c r="K15" s="113">
        <v>203</v>
      </c>
      <c r="L15" s="113">
        <v>80</v>
      </c>
      <c r="M15" s="143">
        <f t="shared" si="1"/>
        <v>425</v>
      </c>
      <c r="N15" s="144">
        <f t="shared" si="2"/>
        <v>965.9090909090909</v>
      </c>
      <c r="O15" s="102"/>
      <c r="P15" s="102"/>
    </row>
    <row r="16" spans="1:16" ht="20.25" customHeight="1">
      <c r="A16" s="104"/>
      <c r="B16" s="141">
        <f t="shared" si="0"/>
        <v>3</v>
      </c>
      <c r="C16" s="192">
        <v>7</v>
      </c>
      <c r="D16" s="199" t="s">
        <v>64</v>
      </c>
      <c r="E16" s="203" t="s">
        <v>63</v>
      </c>
      <c r="F16" s="204">
        <v>93341</v>
      </c>
      <c r="G16" s="205" t="s">
        <v>41</v>
      </c>
      <c r="H16" s="114" t="s">
        <v>151</v>
      </c>
      <c r="I16" s="142" t="s">
        <v>278</v>
      </c>
      <c r="J16" s="113">
        <v>341</v>
      </c>
      <c r="K16" s="113">
        <v>125</v>
      </c>
      <c r="L16" s="113">
        <v>88</v>
      </c>
      <c r="M16" s="143">
        <f t="shared" si="1"/>
        <v>429</v>
      </c>
      <c r="N16" s="144">
        <f t="shared" si="2"/>
        <v>975</v>
      </c>
      <c r="O16" s="102"/>
      <c r="P16" s="102"/>
    </row>
    <row r="17" spans="1:16" ht="20.25" customHeight="1">
      <c r="A17" s="104"/>
      <c r="B17" s="141">
        <f t="shared" si="0"/>
        <v>4</v>
      </c>
      <c r="C17" s="203">
        <v>8</v>
      </c>
      <c r="D17" s="199" t="s">
        <v>69</v>
      </c>
      <c r="E17" s="203" t="s">
        <v>68</v>
      </c>
      <c r="F17" s="204">
        <v>132601</v>
      </c>
      <c r="G17" s="205" t="s">
        <v>41</v>
      </c>
      <c r="H17" s="114" t="s">
        <v>151</v>
      </c>
      <c r="I17" s="142" t="s">
        <v>152</v>
      </c>
      <c r="J17" s="113">
        <v>355</v>
      </c>
      <c r="K17" s="113" t="s">
        <v>44</v>
      </c>
      <c r="L17" s="113">
        <v>0</v>
      </c>
      <c r="M17" s="143">
        <f t="shared" si="1"/>
        <v>355</v>
      </c>
      <c r="N17" s="144">
        <f t="shared" si="2"/>
        <v>806.8181818181819</v>
      </c>
      <c r="O17" s="102"/>
      <c r="P17" s="102"/>
    </row>
    <row r="18" spans="1:16" ht="20.25" customHeight="1">
      <c r="A18" s="104"/>
      <c r="B18" s="141">
        <f t="shared" si="0"/>
        <v>5</v>
      </c>
      <c r="C18" s="192">
        <v>23</v>
      </c>
      <c r="D18" s="199" t="s">
        <v>226</v>
      </c>
      <c r="E18" s="200" t="s">
        <v>227</v>
      </c>
      <c r="F18" s="201">
        <v>87670</v>
      </c>
      <c r="G18" s="205" t="s">
        <v>228</v>
      </c>
      <c r="H18" s="114" t="s">
        <v>151</v>
      </c>
      <c r="I18" s="142" t="s">
        <v>279</v>
      </c>
      <c r="J18" s="113">
        <v>276</v>
      </c>
      <c r="K18" s="113" t="s">
        <v>44</v>
      </c>
      <c r="L18" s="113">
        <v>0</v>
      </c>
      <c r="M18" s="143">
        <f t="shared" si="1"/>
        <v>276</v>
      </c>
      <c r="N18" s="144">
        <f t="shared" si="2"/>
        <v>627.2727272727273</v>
      </c>
      <c r="O18" s="102"/>
      <c r="P18" s="102"/>
    </row>
    <row r="19" spans="1:16" ht="20.25" customHeight="1">
      <c r="A19" s="104"/>
      <c r="B19" s="141">
        <f t="shared" si="0"/>
        <v>6</v>
      </c>
      <c r="C19" s="192">
        <v>21</v>
      </c>
      <c r="D19" s="199" t="s">
        <v>198</v>
      </c>
      <c r="E19" s="200" t="s">
        <v>199</v>
      </c>
      <c r="F19" s="201">
        <v>121549</v>
      </c>
      <c r="G19" s="205" t="s">
        <v>41</v>
      </c>
      <c r="H19" s="114" t="s">
        <v>151</v>
      </c>
      <c r="I19" s="142" t="s">
        <v>280</v>
      </c>
      <c r="J19" s="113">
        <v>197</v>
      </c>
      <c r="K19" s="113" t="s">
        <v>44</v>
      </c>
      <c r="L19" s="113">
        <v>0</v>
      </c>
      <c r="M19" s="143">
        <f t="shared" si="1"/>
        <v>197</v>
      </c>
      <c r="N19" s="144">
        <f t="shared" si="2"/>
        <v>447.72727272727275</v>
      </c>
      <c r="O19" s="102"/>
      <c r="P19" s="102"/>
    </row>
    <row r="20" spans="1:16" ht="20.25" customHeight="1">
      <c r="A20" s="104"/>
      <c r="B20" s="83"/>
      <c r="C20" s="108"/>
      <c r="D20" s="109"/>
      <c r="E20" s="110"/>
      <c r="F20" s="110"/>
      <c r="G20" s="76"/>
      <c r="H20" s="85"/>
      <c r="I20" s="112"/>
      <c r="J20" s="85"/>
      <c r="K20" s="85"/>
      <c r="L20" s="85"/>
      <c r="M20" s="83"/>
      <c r="N20" s="118"/>
      <c r="O20" s="102"/>
      <c r="P20" s="102"/>
    </row>
    <row r="21" spans="1:16" ht="20.25" customHeight="1">
      <c r="A21" s="104"/>
      <c r="B21" s="102"/>
      <c r="C21" s="38"/>
      <c r="D21" s="105"/>
      <c r="E21" s="105"/>
      <c r="F21" s="291" t="s">
        <v>59</v>
      </c>
      <c r="G21" s="291"/>
      <c r="H21" s="103"/>
      <c r="I21" s="102"/>
      <c r="J21" s="102"/>
      <c r="K21" s="102"/>
      <c r="L21" s="102"/>
      <c r="M21" s="102"/>
      <c r="N21" s="116"/>
      <c r="O21" s="107"/>
      <c r="P21" s="107"/>
    </row>
    <row r="22" spans="1:16" ht="20.25" customHeight="1">
      <c r="A22" s="104"/>
      <c r="B22" s="140" t="s">
        <v>49</v>
      </c>
      <c r="C22" s="56"/>
      <c r="D22" s="56"/>
      <c r="E22" s="56"/>
      <c r="F22" s="56"/>
      <c r="G22" s="55"/>
      <c r="H22" s="62"/>
      <c r="I22" s="62"/>
      <c r="J22" s="62"/>
      <c r="K22" s="62"/>
      <c r="L22" s="62"/>
      <c r="M22" s="62"/>
      <c r="N22" s="117"/>
      <c r="O22" s="107"/>
      <c r="P22" s="107"/>
    </row>
    <row r="23" spans="1:16" ht="20.25" customHeight="1">
      <c r="A23" s="104"/>
      <c r="B23" s="259" t="s">
        <v>3</v>
      </c>
      <c r="C23" s="257" t="s">
        <v>4</v>
      </c>
      <c r="D23" s="259" t="s">
        <v>166</v>
      </c>
      <c r="E23" s="257" t="s">
        <v>25</v>
      </c>
      <c r="F23" s="290" t="s">
        <v>38</v>
      </c>
      <c r="G23" s="257" t="s">
        <v>5</v>
      </c>
      <c r="H23" s="264" t="s">
        <v>54</v>
      </c>
      <c r="I23" s="257" t="s">
        <v>50</v>
      </c>
      <c r="J23" s="257"/>
      <c r="K23" s="257" t="s">
        <v>55</v>
      </c>
      <c r="L23" s="257"/>
      <c r="M23" s="282" t="s">
        <v>16</v>
      </c>
      <c r="N23" s="292" t="s">
        <v>51</v>
      </c>
      <c r="O23" s="66"/>
      <c r="P23" s="66"/>
    </row>
    <row r="24" spans="1:16" ht="20.25" customHeight="1">
      <c r="A24" s="104"/>
      <c r="B24" s="259"/>
      <c r="C24" s="257"/>
      <c r="D24" s="259"/>
      <c r="E24" s="257"/>
      <c r="F24" s="290"/>
      <c r="G24" s="257"/>
      <c r="H24" s="264"/>
      <c r="I24" s="88" t="s">
        <v>56</v>
      </c>
      <c r="J24" s="88" t="s">
        <v>57</v>
      </c>
      <c r="K24" s="88" t="s">
        <v>58</v>
      </c>
      <c r="L24" s="88" t="s">
        <v>57</v>
      </c>
      <c r="M24" s="282"/>
      <c r="N24" s="292"/>
      <c r="O24" s="102"/>
      <c r="P24" s="102"/>
    </row>
    <row r="25" spans="1:16" ht="20.25" customHeight="1">
      <c r="A25" s="104"/>
      <c r="B25" s="141">
        <f aca="true" t="shared" si="3" ref="B25:B30">B24+1</f>
        <v>1</v>
      </c>
      <c r="C25" s="192">
        <v>13</v>
      </c>
      <c r="D25" s="199" t="s">
        <v>65</v>
      </c>
      <c r="E25" s="200" t="s">
        <v>115</v>
      </c>
      <c r="F25" s="201">
        <v>22681</v>
      </c>
      <c r="G25" s="205" t="s">
        <v>41</v>
      </c>
      <c r="H25" s="114" t="s">
        <v>151</v>
      </c>
      <c r="I25" s="142" t="s">
        <v>284</v>
      </c>
      <c r="J25" s="113">
        <v>355</v>
      </c>
      <c r="K25" s="113">
        <v>210</v>
      </c>
      <c r="L25" s="113">
        <v>80</v>
      </c>
      <c r="M25" s="143">
        <f aca="true" t="shared" si="4" ref="M25:M30">J25+L25</f>
        <v>435</v>
      </c>
      <c r="N25" s="144">
        <f aca="true" t="shared" si="5" ref="N25:N30">1000*M25/MAX($M$25:$M$30)</f>
        <v>984.1628959276018</v>
      </c>
      <c r="O25" s="102"/>
      <c r="P25" s="102"/>
    </row>
    <row r="26" spans="1:16" ht="20.25" customHeight="1">
      <c r="A26" s="104"/>
      <c r="B26" s="141">
        <f t="shared" si="3"/>
        <v>2</v>
      </c>
      <c r="C26" s="192">
        <v>19</v>
      </c>
      <c r="D26" s="199" t="s">
        <v>67</v>
      </c>
      <c r="E26" s="200" t="s">
        <v>66</v>
      </c>
      <c r="F26" s="201">
        <v>22157</v>
      </c>
      <c r="G26" s="205" t="s">
        <v>41</v>
      </c>
      <c r="H26" s="114" t="s">
        <v>151</v>
      </c>
      <c r="I26" s="142" t="s">
        <v>154</v>
      </c>
      <c r="J26" s="113">
        <v>360</v>
      </c>
      <c r="K26" s="113">
        <v>182</v>
      </c>
      <c r="L26" s="113">
        <v>82</v>
      </c>
      <c r="M26" s="143">
        <f t="shared" si="4"/>
        <v>442</v>
      </c>
      <c r="N26" s="144">
        <f t="shared" si="5"/>
        <v>1000</v>
      </c>
      <c r="O26" s="102"/>
      <c r="P26" s="102"/>
    </row>
    <row r="27" spans="1:16" ht="20.25" customHeight="1">
      <c r="A27" s="104"/>
      <c r="B27" s="141">
        <f t="shared" si="3"/>
        <v>3</v>
      </c>
      <c r="C27" s="192">
        <v>7</v>
      </c>
      <c r="D27" s="199" t="s">
        <v>64</v>
      </c>
      <c r="E27" s="203" t="s">
        <v>63</v>
      </c>
      <c r="F27" s="204">
        <v>93341</v>
      </c>
      <c r="G27" s="205" t="s">
        <v>41</v>
      </c>
      <c r="H27" s="114" t="s">
        <v>151</v>
      </c>
      <c r="I27" s="142" t="s">
        <v>283</v>
      </c>
      <c r="J27" s="113">
        <v>338</v>
      </c>
      <c r="K27" s="113">
        <v>75</v>
      </c>
      <c r="L27" s="113">
        <v>93</v>
      </c>
      <c r="M27" s="143">
        <f t="shared" si="4"/>
        <v>431</v>
      </c>
      <c r="N27" s="144">
        <f t="shared" si="5"/>
        <v>975.1131221719457</v>
      </c>
      <c r="O27" s="102"/>
      <c r="P27" s="102"/>
    </row>
    <row r="28" spans="1:16" ht="20.25" customHeight="1">
      <c r="A28" s="104"/>
      <c r="B28" s="141">
        <f t="shared" si="3"/>
        <v>4</v>
      </c>
      <c r="C28" s="203">
        <v>8</v>
      </c>
      <c r="D28" s="199" t="s">
        <v>69</v>
      </c>
      <c r="E28" s="203" t="s">
        <v>68</v>
      </c>
      <c r="F28" s="204">
        <v>132601</v>
      </c>
      <c r="G28" s="205" t="s">
        <v>41</v>
      </c>
      <c r="H28" s="114" t="s">
        <v>151</v>
      </c>
      <c r="I28" s="142" t="s">
        <v>282</v>
      </c>
      <c r="J28" s="113">
        <v>336</v>
      </c>
      <c r="K28" s="113">
        <v>880</v>
      </c>
      <c r="L28" s="113">
        <v>13</v>
      </c>
      <c r="M28" s="143">
        <f t="shared" si="4"/>
        <v>349</v>
      </c>
      <c r="N28" s="144">
        <f t="shared" si="5"/>
        <v>789.5927601809955</v>
      </c>
      <c r="O28" s="102"/>
      <c r="P28" s="102"/>
    </row>
    <row r="29" spans="1:16" ht="20.25" customHeight="1">
      <c r="A29" s="104"/>
      <c r="B29" s="141">
        <f t="shared" si="3"/>
        <v>5</v>
      </c>
      <c r="C29" s="192">
        <v>23</v>
      </c>
      <c r="D29" s="199" t="s">
        <v>226</v>
      </c>
      <c r="E29" s="200" t="s">
        <v>227</v>
      </c>
      <c r="F29" s="201">
        <v>87670</v>
      </c>
      <c r="G29" s="205" t="s">
        <v>228</v>
      </c>
      <c r="H29" s="114" t="s">
        <v>151</v>
      </c>
      <c r="I29" s="142" t="s">
        <v>44</v>
      </c>
      <c r="J29" s="113" t="s">
        <v>44</v>
      </c>
      <c r="K29" s="113" t="s">
        <v>44</v>
      </c>
      <c r="L29" s="113">
        <v>0</v>
      </c>
      <c r="M29" s="143">
        <v>0</v>
      </c>
      <c r="N29" s="144">
        <f t="shared" si="5"/>
        <v>0</v>
      </c>
      <c r="O29" s="102"/>
      <c r="P29" s="102"/>
    </row>
    <row r="30" spans="1:16" ht="20.25" customHeight="1">
      <c r="A30" s="104"/>
      <c r="B30" s="141">
        <f t="shared" si="3"/>
        <v>6</v>
      </c>
      <c r="C30" s="192">
        <v>21</v>
      </c>
      <c r="D30" s="199" t="s">
        <v>198</v>
      </c>
      <c r="E30" s="200" t="s">
        <v>199</v>
      </c>
      <c r="F30" s="201">
        <v>121549</v>
      </c>
      <c r="G30" s="205" t="s">
        <v>41</v>
      </c>
      <c r="H30" s="114" t="s">
        <v>151</v>
      </c>
      <c r="I30" s="142" t="s">
        <v>281</v>
      </c>
      <c r="J30" s="113">
        <v>83</v>
      </c>
      <c r="K30" s="113" t="s">
        <v>44</v>
      </c>
      <c r="L30" s="113">
        <v>0</v>
      </c>
      <c r="M30" s="143">
        <f t="shared" si="4"/>
        <v>83</v>
      </c>
      <c r="N30" s="144">
        <f t="shared" si="5"/>
        <v>187.78280542986425</v>
      </c>
      <c r="O30" s="102"/>
      <c r="P30" s="102"/>
    </row>
    <row r="31" spans="1:16" ht="20.25" customHeight="1">
      <c r="A31" s="104"/>
      <c r="B31" s="83"/>
      <c r="C31" s="108"/>
      <c r="D31" s="109"/>
      <c r="E31" s="110"/>
      <c r="F31" s="110"/>
      <c r="G31" s="76"/>
      <c r="H31" s="85"/>
      <c r="I31" s="112"/>
      <c r="J31" s="85"/>
      <c r="K31" s="85"/>
      <c r="L31" s="85"/>
      <c r="M31" s="83"/>
      <c r="N31" s="118"/>
      <c r="O31" s="102"/>
      <c r="P31" s="102"/>
    </row>
    <row r="32" spans="1:16" ht="20.25" customHeight="1">
      <c r="A32" s="104"/>
      <c r="B32" s="102"/>
      <c r="C32" s="38"/>
      <c r="D32" s="105"/>
      <c r="E32" s="105"/>
      <c r="F32" s="291" t="s">
        <v>60</v>
      </c>
      <c r="G32" s="291"/>
      <c r="H32" s="103"/>
      <c r="I32" s="102"/>
      <c r="J32" s="102"/>
      <c r="K32" s="102"/>
      <c r="L32" s="102"/>
      <c r="M32" s="102"/>
      <c r="N32" s="116"/>
      <c r="O32" s="107"/>
      <c r="P32" s="107"/>
    </row>
    <row r="33" spans="1:16" ht="20.25" customHeight="1">
      <c r="A33" s="104"/>
      <c r="B33" s="140" t="s">
        <v>49</v>
      </c>
      <c r="C33" s="56"/>
      <c r="D33" s="56"/>
      <c r="E33" s="56"/>
      <c r="F33" s="56"/>
      <c r="G33" s="55"/>
      <c r="H33" s="62"/>
      <c r="I33" s="62"/>
      <c r="J33" s="62"/>
      <c r="K33" s="62"/>
      <c r="L33" s="62"/>
      <c r="M33" s="62"/>
      <c r="N33" s="117"/>
      <c r="O33" s="107"/>
      <c r="P33" s="107"/>
    </row>
    <row r="34" spans="1:16" ht="20.25" customHeight="1">
      <c r="A34" s="104"/>
      <c r="B34" s="259" t="s">
        <v>3</v>
      </c>
      <c r="C34" s="257" t="s">
        <v>4</v>
      </c>
      <c r="D34" s="259" t="s">
        <v>166</v>
      </c>
      <c r="E34" s="257" t="s">
        <v>25</v>
      </c>
      <c r="F34" s="290" t="s">
        <v>38</v>
      </c>
      <c r="G34" s="257" t="s">
        <v>5</v>
      </c>
      <c r="H34" s="264" t="s">
        <v>54</v>
      </c>
      <c r="I34" s="257" t="s">
        <v>50</v>
      </c>
      <c r="J34" s="257"/>
      <c r="K34" s="257" t="s">
        <v>55</v>
      </c>
      <c r="L34" s="257"/>
      <c r="M34" s="282" t="s">
        <v>16</v>
      </c>
      <c r="N34" s="292" t="s">
        <v>51</v>
      </c>
      <c r="O34" s="107"/>
      <c r="P34" s="107"/>
    </row>
    <row r="35" spans="1:16" ht="20.25" customHeight="1">
      <c r="A35" s="104"/>
      <c r="B35" s="259"/>
      <c r="C35" s="257"/>
      <c r="D35" s="259"/>
      <c r="E35" s="257"/>
      <c r="F35" s="290"/>
      <c r="G35" s="257"/>
      <c r="H35" s="264"/>
      <c r="I35" s="88" t="s">
        <v>56</v>
      </c>
      <c r="J35" s="88" t="s">
        <v>57</v>
      </c>
      <c r="K35" s="88" t="s">
        <v>58</v>
      </c>
      <c r="L35" s="88" t="s">
        <v>57</v>
      </c>
      <c r="M35" s="282"/>
      <c r="N35" s="292"/>
      <c r="O35" s="107"/>
      <c r="P35" s="107"/>
    </row>
    <row r="36" spans="1:16" ht="20.25" customHeight="1">
      <c r="A36" s="104"/>
      <c r="B36" s="141">
        <f aca="true" t="shared" si="6" ref="B36:B41">B35+1</f>
        <v>1</v>
      </c>
      <c r="C36" s="192">
        <v>13</v>
      </c>
      <c r="D36" s="199" t="s">
        <v>65</v>
      </c>
      <c r="E36" s="200" t="s">
        <v>115</v>
      </c>
      <c r="F36" s="201">
        <v>22681</v>
      </c>
      <c r="G36" s="205" t="s">
        <v>41</v>
      </c>
      <c r="H36" s="114" t="s">
        <v>151</v>
      </c>
      <c r="I36" s="142" t="s">
        <v>157</v>
      </c>
      <c r="J36" s="113">
        <v>359</v>
      </c>
      <c r="K36" s="113">
        <v>90</v>
      </c>
      <c r="L36" s="113">
        <v>92</v>
      </c>
      <c r="M36" s="143">
        <f aca="true" t="shared" si="7" ref="M36:M41">J36+L36</f>
        <v>451</v>
      </c>
      <c r="N36" s="144">
        <f aca="true" t="shared" si="8" ref="N36:N41">1000*M36/MAX($M$36:$M$41)</f>
        <v>1000</v>
      </c>
      <c r="O36" s="107"/>
      <c r="P36" s="107"/>
    </row>
    <row r="37" spans="1:16" ht="20.25" customHeight="1">
      <c r="A37" s="104"/>
      <c r="B37" s="141">
        <f t="shared" si="6"/>
        <v>2</v>
      </c>
      <c r="C37" s="192">
        <v>19</v>
      </c>
      <c r="D37" s="199" t="s">
        <v>67</v>
      </c>
      <c r="E37" s="200" t="s">
        <v>66</v>
      </c>
      <c r="F37" s="201">
        <v>22157</v>
      </c>
      <c r="G37" s="205" t="s">
        <v>41</v>
      </c>
      <c r="H37" s="114" t="s">
        <v>151</v>
      </c>
      <c r="I37" s="142" t="s">
        <v>153</v>
      </c>
      <c r="J37" s="113">
        <v>356</v>
      </c>
      <c r="K37" s="113">
        <v>308</v>
      </c>
      <c r="L37" s="113">
        <v>70</v>
      </c>
      <c r="M37" s="143">
        <f t="shared" si="7"/>
        <v>426</v>
      </c>
      <c r="N37" s="144">
        <f t="shared" si="8"/>
        <v>944.5676274944568</v>
      </c>
      <c r="O37" s="66"/>
      <c r="P37" s="66"/>
    </row>
    <row r="38" spans="1:16" ht="20.25" customHeight="1">
      <c r="A38" s="104"/>
      <c r="B38" s="141">
        <f t="shared" si="6"/>
        <v>3</v>
      </c>
      <c r="C38" s="192">
        <v>7</v>
      </c>
      <c r="D38" s="199" t="s">
        <v>64</v>
      </c>
      <c r="E38" s="203" t="s">
        <v>63</v>
      </c>
      <c r="F38" s="204">
        <v>93341</v>
      </c>
      <c r="G38" s="205" t="s">
        <v>41</v>
      </c>
      <c r="H38" s="114" t="s">
        <v>151</v>
      </c>
      <c r="I38" s="142" t="s">
        <v>285</v>
      </c>
      <c r="J38" s="113">
        <v>342</v>
      </c>
      <c r="K38" s="113">
        <v>990</v>
      </c>
      <c r="L38" s="113">
        <v>2</v>
      </c>
      <c r="M38" s="143">
        <f t="shared" si="7"/>
        <v>344</v>
      </c>
      <c r="N38" s="144">
        <f t="shared" si="8"/>
        <v>762.749445676275</v>
      </c>
      <c r="O38" s="102"/>
      <c r="P38" s="102"/>
    </row>
    <row r="39" spans="1:16" ht="20.25" customHeight="1">
      <c r="A39" s="104"/>
      <c r="B39" s="141">
        <f t="shared" si="6"/>
        <v>4</v>
      </c>
      <c r="C39" s="203">
        <v>8</v>
      </c>
      <c r="D39" s="199" t="s">
        <v>69</v>
      </c>
      <c r="E39" s="203" t="s">
        <v>68</v>
      </c>
      <c r="F39" s="204">
        <v>132601</v>
      </c>
      <c r="G39" s="205" t="s">
        <v>41</v>
      </c>
      <c r="H39" s="114" t="s">
        <v>151</v>
      </c>
      <c r="I39" s="142">
        <v>0</v>
      </c>
      <c r="J39" s="113">
        <v>0</v>
      </c>
      <c r="K39" s="113" t="s">
        <v>44</v>
      </c>
      <c r="L39" s="113">
        <v>0</v>
      </c>
      <c r="M39" s="143">
        <f t="shared" si="7"/>
        <v>0</v>
      </c>
      <c r="N39" s="144">
        <f t="shared" si="8"/>
        <v>0</v>
      </c>
      <c r="O39" s="102"/>
      <c r="P39" s="102"/>
    </row>
    <row r="40" spans="1:16" ht="20.25" customHeight="1">
      <c r="A40" s="104"/>
      <c r="B40" s="141">
        <f t="shared" si="6"/>
        <v>5</v>
      </c>
      <c r="C40" s="192">
        <v>23</v>
      </c>
      <c r="D40" s="199" t="s">
        <v>226</v>
      </c>
      <c r="E40" s="200" t="s">
        <v>227</v>
      </c>
      <c r="F40" s="201">
        <v>87670</v>
      </c>
      <c r="G40" s="205" t="s">
        <v>228</v>
      </c>
      <c r="H40" s="114" t="s">
        <v>151</v>
      </c>
      <c r="I40" s="142" t="s">
        <v>287</v>
      </c>
      <c r="J40" s="113">
        <v>220</v>
      </c>
      <c r="K40" s="113" t="s">
        <v>44</v>
      </c>
      <c r="L40" s="113">
        <v>0</v>
      </c>
      <c r="M40" s="143">
        <f t="shared" si="7"/>
        <v>220</v>
      </c>
      <c r="N40" s="144">
        <f t="shared" si="8"/>
        <v>487.8048780487805</v>
      </c>
      <c r="O40" s="102"/>
      <c r="P40" s="102"/>
    </row>
    <row r="41" spans="1:16" ht="20.25" customHeight="1">
      <c r="A41" s="104"/>
      <c r="B41" s="141">
        <f t="shared" si="6"/>
        <v>6</v>
      </c>
      <c r="C41" s="192">
        <v>21</v>
      </c>
      <c r="D41" s="199" t="s">
        <v>198</v>
      </c>
      <c r="E41" s="200" t="s">
        <v>199</v>
      </c>
      <c r="F41" s="201">
        <v>121549</v>
      </c>
      <c r="G41" s="205" t="s">
        <v>41</v>
      </c>
      <c r="H41" s="114" t="s">
        <v>151</v>
      </c>
      <c r="I41" s="142" t="s">
        <v>286</v>
      </c>
      <c r="J41" s="113">
        <v>143</v>
      </c>
      <c r="K41" s="113" t="s">
        <v>44</v>
      </c>
      <c r="L41" s="113">
        <v>0</v>
      </c>
      <c r="M41" s="143">
        <f t="shared" si="7"/>
        <v>143</v>
      </c>
      <c r="N41" s="144">
        <f t="shared" si="8"/>
        <v>317.0731707317073</v>
      </c>
      <c r="O41" s="102"/>
      <c r="P41" s="102"/>
    </row>
    <row r="42" spans="1:16" ht="20.25" customHeight="1">
      <c r="A42" s="104"/>
      <c r="B42" s="83"/>
      <c r="C42" s="108"/>
      <c r="D42" s="109"/>
      <c r="E42" s="110"/>
      <c r="F42" s="110"/>
      <c r="G42" s="76"/>
      <c r="H42" s="85"/>
      <c r="I42" s="112"/>
      <c r="J42" s="85"/>
      <c r="K42" s="85"/>
      <c r="L42" s="85"/>
      <c r="M42" s="83"/>
      <c r="N42" s="118"/>
      <c r="O42" s="102"/>
      <c r="P42" s="102"/>
    </row>
    <row r="43" spans="1:16" ht="20.25" customHeight="1">
      <c r="A43" s="106"/>
      <c r="B43" s="83"/>
      <c r="C43" s="108"/>
      <c r="D43" s="109"/>
      <c r="E43" s="110"/>
      <c r="F43" s="110"/>
      <c r="G43" s="76"/>
      <c r="H43" s="85"/>
      <c r="I43" s="112"/>
      <c r="J43" s="85"/>
      <c r="K43" s="85"/>
      <c r="L43" s="85"/>
      <c r="M43" s="83"/>
      <c r="N43" s="118"/>
      <c r="O43" s="66"/>
      <c r="P43" s="66"/>
    </row>
    <row r="44" spans="1:16" ht="20.25" customHeight="1">
      <c r="A44" s="106"/>
      <c r="B44" s="83"/>
      <c r="C44" s="108"/>
      <c r="D44" s="109"/>
      <c r="E44" s="110"/>
      <c r="F44" s="291" t="s">
        <v>155</v>
      </c>
      <c r="G44" s="291"/>
      <c r="H44" s="85"/>
      <c r="I44" s="112"/>
      <c r="J44" s="85"/>
      <c r="K44" s="85"/>
      <c r="L44" s="85"/>
      <c r="M44" s="83"/>
      <c r="N44" s="118"/>
      <c r="O44" s="66"/>
      <c r="P44" s="66"/>
    </row>
    <row r="45" spans="1:16" ht="20.25" customHeight="1">
      <c r="A45" s="104"/>
      <c r="B45" s="84"/>
      <c r="C45" s="56"/>
      <c r="D45" s="56"/>
      <c r="E45" s="56"/>
      <c r="F45" s="56"/>
      <c r="G45" s="55"/>
      <c r="H45" s="62"/>
      <c r="I45" s="62"/>
      <c r="J45" s="62"/>
      <c r="K45" s="62"/>
      <c r="L45" s="62"/>
      <c r="M45" s="62"/>
      <c r="N45" s="117"/>
      <c r="O45" s="107"/>
      <c r="P45" s="107"/>
    </row>
    <row r="46" spans="1:16" ht="20.25" customHeight="1">
      <c r="A46" s="104"/>
      <c r="B46" s="259" t="s">
        <v>3</v>
      </c>
      <c r="C46" s="257" t="s">
        <v>4</v>
      </c>
      <c r="D46" s="259" t="s">
        <v>166</v>
      </c>
      <c r="E46" s="257" t="s">
        <v>25</v>
      </c>
      <c r="F46" s="290" t="s">
        <v>38</v>
      </c>
      <c r="G46" s="257" t="s">
        <v>5</v>
      </c>
      <c r="H46" s="264" t="s">
        <v>54</v>
      </c>
      <c r="I46" s="257" t="s">
        <v>50</v>
      </c>
      <c r="J46" s="257"/>
      <c r="K46" s="257" t="s">
        <v>55</v>
      </c>
      <c r="L46" s="257"/>
      <c r="M46" s="282" t="s">
        <v>16</v>
      </c>
      <c r="N46" s="292" t="s">
        <v>51</v>
      </c>
      <c r="O46" s="107"/>
      <c r="P46" s="107"/>
    </row>
    <row r="47" spans="1:16" ht="20.25" customHeight="1">
      <c r="A47" s="104"/>
      <c r="B47" s="259"/>
      <c r="C47" s="257"/>
      <c r="D47" s="259"/>
      <c r="E47" s="257"/>
      <c r="F47" s="290"/>
      <c r="G47" s="257"/>
      <c r="H47" s="264"/>
      <c r="I47" s="88" t="s">
        <v>56</v>
      </c>
      <c r="J47" s="88" t="s">
        <v>57</v>
      </c>
      <c r="K47" s="88" t="s">
        <v>58</v>
      </c>
      <c r="L47" s="88" t="s">
        <v>57</v>
      </c>
      <c r="M47" s="282"/>
      <c r="N47" s="292"/>
      <c r="O47" s="107"/>
      <c r="P47" s="107"/>
    </row>
    <row r="48" spans="1:16" ht="20.25" customHeight="1">
      <c r="A48" s="104"/>
      <c r="B48" s="141">
        <f>B47+1</f>
        <v>1</v>
      </c>
      <c r="C48" s="192">
        <v>13</v>
      </c>
      <c r="D48" s="199" t="s">
        <v>65</v>
      </c>
      <c r="E48" s="200" t="s">
        <v>115</v>
      </c>
      <c r="F48" s="201">
        <v>22681</v>
      </c>
      <c r="G48" s="205" t="s">
        <v>41</v>
      </c>
      <c r="H48" s="114" t="s">
        <v>151</v>
      </c>
      <c r="I48" s="142" t="s">
        <v>288</v>
      </c>
      <c r="J48" s="113">
        <v>353</v>
      </c>
      <c r="K48" s="113">
        <v>40</v>
      </c>
      <c r="L48" s="113">
        <v>97</v>
      </c>
      <c r="M48" s="143">
        <f>J48+L48</f>
        <v>450</v>
      </c>
      <c r="N48" s="144">
        <f>1000*M48/MAX($M$48:$M$52)</f>
        <v>993.3774834437086</v>
      </c>
      <c r="O48" s="107"/>
      <c r="P48" s="107"/>
    </row>
    <row r="49" spans="1:16" ht="20.25" customHeight="1">
      <c r="A49" s="104"/>
      <c r="B49" s="141">
        <f>B48+1</f>
        <v>2</v>
      </c>
      <c r="C49" s="192">
        <v>19</v>
      </c>
      <c r="D49" s="199" t="s">
        <v>67</v>
      </c>
      <c r="E49" s="200" t="s">
        <v>66</v>
      </c>
      <c r="F49" s="201">
        <v>22157</v>
      </c>
      <c r="G49" s="205" t="s">
        <v>41</v>
      </c>
      <c r="H49" s="114" t="s">
        <v>151</v>
      </c>
      <c r="I49" s="142" t="s">
        <v>154</v>
      </c>
      <c r="J49" s="113">
        <v>360</v>
      </c>
      <c r="K49" s="113">
        <v>80</v>
      </c>
      <c r="L49" s="113">
        <v>93</v>
      </c>
      <c r="M49" s="143">
        <f>J49+L49</f>
        <v>453</v>
      </c>
      <c r="N49" s="144">
        <f>1000*M49/MAX($M$48:$M$52)</f>
        <v>1000</v>
      </c>
      <c r="O49" s="107"/>
      <c r="P49" s="107"/>
    </row>
    <row r="50" spans="1:16" ht="20.25" customHeight="1">
      <c r="A50" s="104"/>
      <c r="B50" s="141">
        <f>B49+1</f>
        <v>3</v>
      </c>
      <c r="C50" s="192">
        <v>7</v>
      </c>
      <c r="D50" s="199" t="s">
        <v>64</v>
      </c>
      <c r="E50" s="203" t="s">
        <v>63</v>
      </c>
      <c r="F50" s="204">
        <v>93341</v>
      </c>
      <c r="G50" s="205" t="s">
        <v>41</v>
      </c>
      <c r="H50" s="114" t="s">
        <v>151</v>
      </c>
      <c r="I50" s="142" t="s">
        <v>284</v>
      </c>
      <c r="J50" s="113">
        <v>355</v>
      </c>
      <c r="K50" s="113">
        <v>230</v>
      </c>
      <c r="L50" s="113">
        <v>78</v>
      </c>
      <c r="M50" s="143">
        <f>J50+L50</f>
        <v>433</v>
      </c>
      <c r="N50" s="144">
        <f>1000*M50/MAX($M$48:$M$52)</f>
        <v>955.849889624724</v>
      </c>
      <c r="O50" s="107"/>
      <c r="P50" s="107"/>
    </row>
    <row r="51" spans="1:16" ht="20.25" customHeight="1">
      <c r="A51" s="104"/>
      <c r="B51" s="141">
        <f>B50+1</f>
        <v>4</v>
      </c>
      <c r="C51" s="203">
        <v>8</v>
      </c>
      <c r="D51" s="199" t="s">
        <v>69</v>
      </c>
      <c r="E51" s="203" t="s">
        <v>68</v>
      </c>
      <c r="F51" s="204">
        <v>132601</v>
      </c>
      <c r="G51" s="205" t="s">
        <v>41</v>
      </c>
      <c r="H51" s="114" t="s">
        <v>151</v>
      </c>
      <c r="I51" s="142" t="s">
        <v>276</v>
      </c>
      <c r="J51" s="113">
        <v>358</v>
      </c>
      <c r="K51" s="113">
        <v>585</v>
      </c>
      <c r="L51" s="113">
        <v>42</v>
      </c>
      <c r="M51" s="143">
        <f>J51+L51</f>
        <v>400</v>
      </c>
      <c r="N51" s="144">
        <f>1000*M51/MAX($M$48:$M$52)</f>
        <v>883.0022075055188</v>
      </c>
      <c r="O51" s="107"/>
      <c r="P51" s="107"/>
    </row>
    <row r="52" spans="1:16" ht="20.25" customHeight="1">
      <c r="A52" s="104"/>
      <c r="B52" s="141">
        <f>B51+1</f>
        <v>5</v>
      </c>
      <c r="C52" s="192">
        <v>23</v>
      </c>
      <c r="D52" s="199" t="s">
        <v>226</v>
      </c>
      <c r="E52" s="200" t="s">
        <v>227</v>
      </c>
      <c r="F52" s="201">
        <v>87670</v>
      </c>
      <c r="G52" s="205" t="s">
        <v>228</v>
      </c>
      <c r="H52" s="114" t="s">
        <v>151</v>
      </c>
      <c r="I52" s="142" t="s">
        <v>156</v>
      </c>
      <c r="J52" s="113">
        <v>300</v>
      </c>
      <c r="K52" s="113" t="s">
        <v>44</v>
      </c>
      <c r="L52" s="113">
        <v>0</v>
      </c>
      <c r="M52" s="143">
        <f>J52+L52</f>
        <v>300</v>
      </c>
      <c r="N52" s="144">
        <f>1000*M52/MAX($M$48:$M$52)</f>
        <v>662.2516556291391</v>
      </c>
      <c r="O52" s="107"/>
      <c r="P52" s="107"/>
    </row>
    <row r="53" spans="1:18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75"/>
      <c r="K53" s="76" t="s">
        <v>11</v>
      </c>
      <c r="L53" s="76"/>
      <c r="M53" s="39"/>
      <c r="N53" s="39"/>
      <c r="O53" s="66"/>
      <c r="P53" s="66"/>
      <c r="Q53" s="128"/>
      <c r="R53" s="128"/>
    </row>
    <row r="54" spans="1:18" ht="14.25" customHeight="1">
      <c r="A54" s="279"/>
      <c r="B54" s="275"/>
      <c r="C54" s="275"/>
      <c r="D54" s="275"/>
      <c r="E54" s="275"/>
      <c r="F54" s="275"/>
      <c r="G54" s="275"/>
      <c r="H54" s="275"/>
      <c r="I54" s="66"/>
      <c r="J54" s="38"/>
      <c r="K54" s="66"/>
      <c r="L54" s="66"/>
      <c r="M54" s="77"/>
      <c r="N54" s="66"/>
      <c r="O54" s="66"/>
      <c r="P54" s="66"/>
      <c r="Q54" s="127"/>
      <c r="R54" s="127"/>
    </row>
    <row r="55" spans="1:18" ht="14.25" customHeight="1">
      <c r="A55" s="68"/>
      <c r="B55" s="78"/>
      <c r="C55" s="78"/>
      <c r="D55" s="78"/>
      <c r="E55" s="78"/>
      <c r="F55" s="57"/>
      <c r="G55" s="57"/>
      <c r="H55" s="274" t="s">
        <v>147</v>
      </c>
      <c r="I55" s="275"/>
      <c r="J55" s="275"/>
      <c r="K55" s="275"/>
      <c r="L55" s="275"/>
      <c r="M55" s="275"/>
      <c r="N55" s="275"/>
      <c r="O55" s="275"/>
      <c r="P55" s="275"/>
      <c r="Q55" s="128"/>
      <c r="R55" s="128"/>
    </row>
    <row r="56" spans="1:18" ht="12.75">
      <c r="A56" s="280" t="s">
        <v>146</v>
      </c>
      <c r="B56" s="281"/>
      <c r="C56" s="281"/>
      <c r="D56" s="281"/>
      <c r="E56" s="281"/>
      <c r="F56" s="281"/>
      <c r="G56" s="281"/>
      <c r="H56" s="281"/>
      <c r="I56" s="66"/>
      <c r="J56" s="38"/>
      <c r="K56" s="66"/>
      <c r="L56" s="66"/>
      <c r="M56" s="77"/>
      <c r="N56" s="77"/>
      <c r="O56" s="66"/>
      <c r="P56" s="66"/>
      <c r="Q56" s="127"/>
      <c r="R56" s="127"/>
    </row>
    <row r="57" spans="1:18" ht="12.75">
      <c r="A57" s="272"/>
      <c r="B57" s="273"/>
      <c r="C57" s="273"/>
      <c r="D57" s="273"/>
      <c r="E57" s="273"/>
      <c r="F57" s="55"/>
      <c r="G57" s="55"/>
      <c r="H57" s="274" t="s">
        <v>148</v>
      </c>
      <c r="I57" s="275"/>
      <c r="J57" s="275"/>
      <c r="K57" s="275"/>
      <c r="L57" s="275"/>
      <c r="M57" s="275"/>
      <c r="N57" s="275"/>
      <c r="O57" s="275"/>
      <c r="P57" s="275"/>
      <c r="Q57" s="128"/>
      <c r="R57" s="128"/>
    </row>
    <row r="58" spans="1:18" ht="12.75">
      <c r="A58" s="278" t="s">
        <v>170</v>
      </c>
      <c r="B58" s="248"/>
      <c r="C58" s="248"/>
      <c r="D58" s="248"/>
      <c r="E58" s="248"/>
      <c r="F58" s="248"/>
      <c r="G58" s="248"/>
      <c r="H58" s="248"/>
      <c r="I58" s="57"/>
      <c r="J58" s="38"/>
      <c r="K58" s="66"/>
      <c r="L58" s="66"/>
      <c r="M58" s="77"/>
      <c r="N58" s="77"/>
      <c r="O58" s="66"/>
      <c r="P58" s="66"/>
      <c r="Q58" s="130"/>
      <c r="R58" s="130"/>
    </row>
    <row r="59" spans="1:16" ht="12.75">
      <c r="A59" s="66"/>
      <c r="B59" s="66"/>
      <c r="C59" s="73"/>
      <c r="D59" s="79"/>
      <c r="E59" s="79"/>
      <c r="F59" s="38"/>
      <c r="G59" s="38"/>
      <c r="H59" s="276" t="s">
        <v>149</v>
      </c>
      <c r="I59" s="277"/>
      <c r="J59" s="277"/>
      <c r="K59" s="277"/>
      <c r="L59" s="277"/>
      <c r="M59" s="277"/>
      <c r="N59" s="277"/>
      <c r="O59" s="277"/>
      <c r="P59" s="277"/>
    </row>
  </sheetData>
  <sheetProtection/>
  <mergeCells count="67">
    <mergeCell ref="H55:P55"/>
    <mergeCell ref="A56:H56"/>
    <mergeCell ref="A57:E57"/>
    <mergeCell ref="H57:P57"/>
    <mergeCell ref="A58:H58"/>
    <mergeCell ref="H59:P59"/>
    <mergeCell ref="H46:H47"/>
    <mergeCell ref="I46:J46"/>
    <mergeCell ref="K46:L46"/>
    <mergeCell ref="M46:M47"/>
    <mergeCell ref="N46:N47"/>
    <mergeCell ref="A54:H54"/>
    <mergeCell ref="B46:B47"/>
    <mergeCell ref="C46:C47"/>
    <mergeCell ref="D46:D47"/>
    <mergeCell ref="E46:E47"/>
    <mergeCell ref="F46:F47"/>
    <mergeCell ref="G46:G47"/>
    <mergeCell ref="I34:J34"/>
    <mergeCell ref="K34:L34"/>
    <mergeCell ref="M34:M35"/>
    <mergeCell ref="N34:N35"/>
    <mergeCell ref="F32:G32"/>
    <mergeCell ref="F44:G44"/>
    <mergeCell ref="M23:M24"/>
    <mergeCell ref="N23:N24"/>
    <mergeCell ref="F21:G21"/>
    <mergeCell ref="B34:B35"/>
    <mergeCell ref="C34:C35"/>
    <mergeCell ref="D34:D35"/>
    <mergeCell ref="E34:E35"/>
    <mergeCell ref="F34:F35"/>
    <mergeCell ref="G34:G35"/>
    <mergeCell ref="H34:H35"/>
    <mergeCell ref="D3:M3"/>
    <mergeCell ref="B23:B24"/>
    <mergeCell ref="C23:C24"/>
    <mergeCell ref="D23:D24"/>
    <mergeCell ref="E23:E24"/>
    <mergeCell ref="F23:F24"/>
    <mergeCell ref="G23:G24"/>
    <mergeCell ref="H23:H24"/>
    <mergeCell ref="I23:J23"/>
    <mergeCell ref="K23:L23"/>
    <mergeCell ref="N12:N13"/>
    <mergeCell ref="D12:D13"/>
    <mergeCell ref="E12:E13"/>
    <mergeCell ref="F12:F13"/>
    <mergeCell ref="G12:G13"/>
    <mergeCell ref="H12:H13"/>
    <mergeCell ref="I12:J12"/>
    <mergeCell ref="B9:N9"/>
    <mergeCell ref="F10:G10"/>
    <mergeCell ref="B12:B13"/>
    <mergeCell ref="D1:M1"/>
    <mergeCell ref="N1:P1"/>
    <mergeCell ref="D2:M2"/>
    <mergeCell ref="N2:P2"/>
    <mergeCell ref="C12:C13"/>
    <mergeCell ref="K12:L12"/>
    <mergeCell ref="M12:M13"/>
    <mergeCell ref="D4:M4"/>
    <mergeCell ref="N4:P4"/>
    <mergeCell ref="N5:Q5"/>
    <mergeCell ref="D6:M6"/>
    <mergeCell ref="N6:Q6"/>
    <mergeCell ref="D7:M7"/>
  </mergeCells>
  <printOptions/>
  <pageMargins left="0.1968503937007874" right="0" top="0.7480314960629921" bottom="0.35433070866141736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Демин Антон</dc:creator>
  <cp:keywords/>
  <dc:description/>
  <cp:lastModifiedBy>home_pc</cp:lastModifiedBy>
  <cp:lastPrinted>2019-06-24T07:19:22Z</cp:lastPrinted>
  <dcterms:created xsi:type="dcterms:W3CDTF">2014-04-15T07:57:52Z</dcterms:created>
  <dcterms:modified xsi:type="dcterms:W3CDTF">2019-06-26T17:09:53Z</dcterms:modified>
  <cp:category/>
  <cp:version/>
  <cp:contentType/>
  <cp:contentStatus/>
</cp:coreProperties>
</file>