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15480" windowHeight="7965" tabRatio="735" activeTab="4"/>
  </bookViews>
  <sheets>
    <sheet name="Titul, Officials" sheetId="1" r:id="rId1"/>
    <sheet name="Competitors" sheetId="2" r:id="rId2"/>
    <sheet name="S4A" sheetId="3" r:id="rId3"/>
    <sheet name="S6A" sheetId="4" r:id="rId4"/>
    <sheet name="S7" sheetId="5" r:id="rId5"/>
    <sheet name="S8EP" sheetId="6" r:id="rId6"/>
    <sheet name="S8EP-groups" sheetId="7" r:id="rId7"/>
    <sheet name="S9A" sheetId="8" r:id="rId8"/>
  </sheets>
  <definedNames>
    <definedName name="_xlnm.Print_Area" localSheetId="1">'Competitors'!$A$1:$O$59</definedName>
    <definedName name="_xlnm.Print_Area" localSheetId="3">'S6A'!$A$1:$O$54</definedName>
  </definedNames>
  <calcPr fullCalcOnLoad="1"/>
</workbook>
</file>

<file path=xl/sharedStrings.xml><?xml version="1.0" encoding="utf-8"?>
<sst xmlns="http://schemas.openxmlformats.org/spreadsheetml/2006/main" count="903" uniqueCount="192">
  <si>
    <t>Secretary:</t>
  </si>
  <si>
    <t>Open International Space Models Competition</t>
  </si>
  <si>
    <t>List of Competitors</t>
  </si>
  <si>
    <t>No</t>
  </si>
  <si>
    <t>Start No</t>
  </si>
  <si>
    <t>COMPETITOR</t>
  </si>
  <si>
    <t>COUNTRY CODE</t>
  </si>
  <si>
    <t>CLASSES</t>
  </si>
  <si>
    <t>S4A</t>
  </si>
  <si>
    <t>S6A</t>
  </si>
  <si>
    <t>S7</t>
  </si>
  <si>
    <t>S8E/P</t>
  </si>
  <si>
    <t>S9A</t>
  </si>
  <si>
    <t>FAI  Jury :</t>
  </si>
  <si>
    <t>Individual Classification</t>
  </si>
  <si>
    <t>Table of Results</t>
  </si>
  <si>
    <t>ROUND</t>
  </si>
  <si>
    <t>FLY-OFF</t>
  </si>
  <si>
    <t>TOTAL</t>
  </si>
  <si>
    <t>PLACE</t>
  </si>
  <si>
    <t>PROTOTYPE</t>
  </si>
  <si>
    <t>STATIC POINTS</t>
  </si>
  <si>
    <t>BEST FLIGHT</t>
  </si>
  <si>
    <t>FINAL</t>
  </si>
  <si>
    <t>ROUND 1</t>
  </si>
  <si>
    <t>Group 1</t>
  </si>
  <si>
    <t>FREQUENCY</t>
  </si>
  <si>
    <t>FLIGHT</t>
  </si>
  <si>
    <t>LANDING</t>
  </si>
  <si>
    <t>RESULT</t>
  </si>
  <si>
    <t>ROUND 2</t>
  </si>
  <si>
    <t>ROUND 3</t>
  </si>
  <si>
    <t>FAI ID</t>
  </si>
  <si>
    <t>FAI CIAM World Cup Event</t>
  </si>
  <si>
    <t>Time</t>
  </si>
  <si>
    <t>Points</t>
  </si>
  <si>
    <t xml:space="preserve">                                  Federation Aeronautique International (FAI)</t>
  </si>
  <si>
    <t>FAI  jury and FAI  judges:</t>
  </si>
  <si>
    <t>JURY FAI:</t>
  </si>
  <si>
    <t>RESERVE JURY FAI:</t>
  </si>
  <si>
    <t>CONTEST DIRECTOR:</t>
  </si>
  <si>
    <t>Mrs. IVANOVA Larisa (Russia)</t>
  </si>
  <si>
    <t>Scale Model's Judges:</t>
  </si>
  <si>
    <t xml:space="preserve">                                      Russian Federation of air sports (FASR)</t>
  </si>
  <si>
    <t>Secretary ____________________Mrs. IVANOVA Larisa (RUS)</t>
  </si>
  <si>
    <t xml:space="preserve"> </t>
  </si>
  <si>
    <t xml:space="preserve">                                      </t>
  </si>
  <si>
    <t xml:space="preserve">  </t>
  </si>
  <si>
    <t>МЕТЕОР-3</t>
  </si>
  <si>
    <t>Secretary __________________________Mrs. IVANOVA Larisa (RUS)</t>
  </si>
  <si>
    <t xml:space="preserve">Mr. VISHNYAKOV Andrey (Russia)                          </t>
  </si>
  <si>
    <t>cm</t>
  </si>
  <si>
    <t>Range Safety Officer ___________Mr. VISHNYAKOV Andrey (RUS)</t>
  </si>
  <si>
    <t>NAC. LIC.</t>
  </si>
  <si>
    <t>J/S</t>
  </si>
  <si>
    <t>Range Safety Officer _________________Mr. VISHNYAKOV Andrey (RUS)</t>
  </si>
  <si>
    <t xml:space="preserve">   </t>
  </si>
  <si>
    <t>Wind speed:      4-7 m/s</t>
  </si>
  <si>
    <t>International Space School City Baikonur (ISS)</t>
  </si>
  <si>
    <t xml:space="preserve">                                                       Baikonur (Russia)     </t>
  </si>
  <si>
    <t>Mr. SHATALOV Dmitriy (Russia)</t>
  </si>
  <si>
    <t xml:space="preserve">Range  Safety  Officer: </t>
  </si>
  <si>
    <t>Mr. PROSHALIGIN Evgeniy (Kazakhstan)                                   -judge of scale</t>
  </si>
  <si>
    <t>Mr. SEDOV Vladimir (Russia)                                                       -judge of scale</t>
  </si>
  <si>
    <t xml:space="preserve">                      OPEN INTERNATIONAL SPACE MODELS COMPETITION </t>
  </si>
  <si>
    <t xml:space="preserve">                                               FAI CIAM WORLD CUP EVENT</t>
  </si>
  <si>
    <t xml:space="preserve">                                               September 13 th – 16 th, 2019</t>
  </si>
  <si>
    <t>Mr. MINKEVICH Vladzimir (Belarus)                                            -Chief judge of scale</t>
  </si>
  <si>
    <t>Mr. PASIUKOV Vladzimir (Belarus)                                              -reserve judge</t>
  </si>
  <si>
    <t>CHELOMEI CUP - 2019</t>
  </si>
  <si>
    <t>13-16 September 2019                                                             Baikonur (Russia)</t>
  </si>
  <si>
    <t xml:space="preserve"> Baikonur (Russia)</t>
  </si>
  <si>
    <t>14 th September 2019</t>
  </si>
  <si>
    <r>
      <t xml:space="preserve">Class  </t>
    </r>
    <r>
      <rPr>
        <b/>
        <sz val="12"/>
        <rFont val="Arial"/>
        <family val="2"/>
      </rPr>
      <t xml:space="preserve">S4A </t>
    </r>
    <r>
      <rPr>
        <b/>
        <sz val="10"/>
        <rFont val="Arial"/>
        <family val="2"/>
      </rPr>
      <t>- Boost/Glide Duration Competitions</t>
    </r>
  </si>
  <si>
    <t xml:space="preserve">         ___________Mr.OXENENKO Alexey (Kazakhstan)  </t>
  </si>
  <si>
    <t xml:space="preserve">         ___________Mr.KORYAPIN Alexey (Russia) </t>
  </si>
  <si>
    <t xml:space="preserve">         ___________Mr. LIPAI Aliaksandr (Belarus) </t>
  </si>
  <si>
    <t xml:space="preserve">              ___________Mr.OXENENKO Alexey (Kazakhstan) </t>
  </si>
  <si>
    <t xml:space="preserve"> ___________ Mr.OXENENKO Alexey (Kazakhstan)  </t>
  </si>
  <si>
    <t xml:space="preserve"> ___________ Mr.KORYAPIN Alexey (Russia)</t>
  </si>
  <si>
    <t xml:space="preserve">               ___________Mr.KORYAPIN Alexey (Russia)</t>
  </si>
  <si>
    <t xml:space="preserve"> ___________ Mr.LIPAI Aliaksandr (Belarus)  </t>
  </si>
  <si>
    <t xml:space="preserve">               ___________Mr.LIPAI Aliaksandr (Belarus) </t>
  </si>
  <si>
    <r>
      <t xml:space="preserve">Class  </t>
    </r>
    <r>
      <rPr>
        <b/>
        <sz val="12"/>
        <rFont val="Arial"/>
        <family val="2"/>
      </rPr>
      <t>S6A</t>
    </r>
    <r>
      <rPr>
        <b/>
        <sz val="10"/>
        <rFont val="Arial"/>
        <family val="2"/>
      </rPr>
      <t xml:space="preserve"> - Streamer Duration Competitions</t>
    </r>
  </si>
  <si>
    <t>15 th September 2019</t>
  </si>
  <si>
    <r>
      <t xml:space="preserve">Class  </t>
    </r>
    <r>
      <rPr>
        <b/>
        <sz val="12"/>
        <rFont val="Arial"/>
        <family val="2"/>
      </rPr>
      <t>S7</t>
    </r>
    <r>
      <rPr>
        <b/>
        <sz val="10"/>
        <rFont val="Arial"/>
        <family val="2"/>
      </rPr>
      <t xml:space="preserve"> - Scale Competitions</t>
    </r>
  </si>
  <si>
    <t>Scale Judges:     ____________ Mr. MINKEVICH Vladzimir (Belarus)</t>
  </si>
  <si>
    <r>
      <t xml:space="preserve">Class  </t>
    </r>
    <r>
      <rPr>
        <b/>
        <sz val="12"/>
        <rFont val="Arial"/>
        <family val="2"/>
      </rPr>
      <t>S8E/P</t>
    </r>
    <r>
      <rPr>
        <b/>
        <sz val="10"/>
        <rFont val="Arial"/>
        <family val="2"/>
      </rPr>
      <t xml:space="preserve"> -  Radio Controlled Rocket Glider Time Duration and Precision Landing Competitions</t>
    </r>
  </si>
  <si>
    <r>
      <t xml:space="preserve">Class  </t>
    </r>
    <r>
      <rPr>
        <b/>
        <sz val="12"/>
        <rFont val="Arial"/>
        <family val="2"/>
      </rPr>
      <t xml:space="preserve">S9A </t>
    </r>
    <r>
      <rPr>
        <b/>
        <sz val="10"/>
        <rFont val="Arial"/>
        <family val="2"/>
      </rPr>
      <t>- Gyrocopter Duration Competitions</t>
    </r>
  </si>
  <si>
    <r>
      <t xml:space="preserve">Class  </t>
    </r>
    <r>
      <rPr>
        <b/>
        <sz val="12"/>
        <rFont val="Arial"/>
        <family val="2"/>
      </rPr>
      <t>S8E/P</t>
    </r>
    <r>
      <rPr>
        <b/>
        <sz val="10"/>
        <rFont val="Arial"/>
        <family val="2"/>
      </rPr>
      <t xml:space="preserve"> -  Competition Flights per groups and per rounds</t>
    </r>
  </si>
  <si>
    <t xml:space="preserve">                      CHELOMEI CUP – 2019</t>
  </si>
  <si>
    <t xml:space="preserve">                                      FINAL OFFICIAL RESULTS</t>
  </si>
  <si>
    <t>Mr. KORYAPIN Alexey (Russia) 21689                                     -the judge of jury</t>
  </si>
  <si>
    <t>Air conditions: sunny</t>
  </si>
  <si>
    <t>Air conditions:sunny</t>
  </si>
  <si>
    <t>ZHANAZHOL Negmat</t>
  </si>
  <si>
    <t xml:space="preserve">FILCHUKOV Yuriy </t>
  </si>
  <si>
    <t>KAZ</t>
  </si>
  <si>
    <t>S</t>
  </si>
  <si>
    <t xml:space="preserve">SHPAK Elena </t>
  </si>
  <si>
    <t>J</t>
  </si>
  <si>
    <t>v</t>
  </si>
  <si>
    <t>KURBONALIEV Hayotbek</t>
  </si>
  <si>
    <t>UZB</t>
  </si>
  <si>
    <t>YULDOSHALIEV Sidikjon</t>
  </si>
  <si>
    <t>MINKEVICH Vladzimir</t>
  </si>
  <si>
    <t>BLR</t>
  </si>
  <si>
    <t>IBRAGIMOVA Olga</t>
  </si>
  <si>
    <t>BAKIYEV Farhod</t>
  </si>
  <si>
    <t>ZAYLIDINOV Najmidin</t>
  </si>
  <si>
    <t>BAFOYEV Shahboz</t>
  </si>
  <si>
    <t>GAVRILOV Valeriy</t>
  </si>
  <si>
    <t>BALAHONOV Konstantin</t>
  </si>
  <si>
    <t>DOMLATJANOV Azim</t>
  </si>
  <si>
    <t>IVANOVA Larisa</t>
  </si>
  <si>
    <t>RUS</t>
  </si>
  <si>
    <t>NAUMOVA Nataliya</t>
  </si>
  <si>
    <t xml:space="preserve">SAVERIN Vadim </t>
  </si>
  <si>
    <t>1850A</t>
  </si>
  <si>
    <t>RESHITOV Azizbek</t>
  </si>
  <si>
    <t>KOSTENKO Vladimir</t>
  </si>
  <si>
    <t>KHOMENKO Yuriy</t>
  </si>
  <si>
    <t>EFIMOVIKH Daniel</t>
  </si>
  <si>
    <t>SERIKBAEV Nurali</t>
  </si>
  <si>
    <t>KARPENKO Anastasiya</t>
  </si>
  <si>
    <t>MENDINOV Mirat</t>
  </si>
  <si>
    <t>TSYGANKOV Mikhail</t>
  </si>
  <si>
    <t>SHUMILOV Artyom</t>
  </si>
  <si>
    <t>ZHANAISON Islam</t>
  </si>
  <si>
    <t>LARYUNIN Vladislav</t>
  </si>
  <si>
    <t>ZUMA Dmitri</t>
  </si>
  <si>
    <t>NOVIKOVA Anna</t>
  </si>
  <si>
    <t>ZUBOV Dmitry</t>
  </si>
  <si>
    <t>LIUBIMTSEV Egor</t>
  </si>
  <si>
    <t>KALININ Roman</t>
  </si>
  <si>
    <t>VOLKOV Aleksandr</t>
  </si>
  <si>
    <t>FUNTOV Egor</t>
  </si>
  <si>
    <t>ANDREEV Serge</t>
  </si>
  <si>
    <t>BELKIN Egor</t>
  </si>
  <si>
    <t>GLADKOV Leonid</t>
  </si>
  <si>
    <t>SVIRIDOV Gleb</t>
  </si>
  <si>
    <t>MOCHKIN Vjaheclav</t>
  </si>
  <si>
    <t>MOLCHANOV Mikhail</t>
  </si>
  <si>
    <t>3818A</t>
  </si>
  <si>
    <t>4350A</t>
  </si>
  <si>
    <t>4351A</t>
  </si>
  <si>
    <t>3729A</t>
  </si>
  <si>
    <t>3717A</t>
  </si>
  <si>
    <t>4278A</t>
  </si>
  <si>
    <t>4536A</t>
  </si>
  <si>
    <t>4349A</t>
  </si>
  <si>
    <t>4347A</t>
  </si>
  <si>
    <t>4346A</t>
  </si>
  <si>
    <t>4012A</t>
  </si>
  <si>
    <t>ISMAILOV Kozim</t>
  </si>
  <si>
    <t>14:50-18:00</t>
  </si>
  <si>
    <t>Temperature:    +30-26 °C</t>
  </si>
  <si>
    <t>Wind speed:      2-4 m/s</t>
  </si>
  <si>
    <t xml:space="preserve">KOROTIN Dmitry </t>
  </si>
  <si>
    <t>Sum of three rounds</t>
  </si>
  <si>
    <t>Secretary ____________________Mrs. IBRAGIMOVA Olga (UZB)</t>
  </si>
  <si>
    <t>09:30 - 13:10</t>
  </si>
  <si>
    <t>Wind speed:      4-5 m/s</t>
  </si>
  <si>
    <t>Temperature:    +24-27 °C</t>
  </si>
  <si>
    <t>Temperature:    +30-29 °C</t>
  </si>
  <si>
    <t>DQ11.3.2</t>
  </si>
  <si>
    <t xml:space="preserve">          ___________Mr.OXENENKO Alexey (Kazakhstan)</t>
  </si>
  <si>
    <t xml:space="preserve">           ___________Mr.LIPAI Aliaksandr (Belarus)</t>
  </si>
  <si>
    <t xml:space="preserve">           ___________Mr.KORYAPIN Alexey (Russia) </t>
  </si>
  <si>
    <t>16 th September 2019</t>
  </si>
  <si>
    <t>ARIANE-3-V10</t>
  </si>
  <si>
    <t>ARIANE-L06</t>
  </si>
  <si>
    <t>P-36</t>
  </si>
  <si>
    <t>METEOR-1</t>
  </si>
  <si>
    <t>АЛАЗАНЬ</t>
  </si>
  <si>
    <t>ЗВЕЗДА Р-17</t>
  </si>
  <si>
    <t>14:00-16:30</t>
  </si>
  <si>
    <t>09:20-13:00</t>
  </si>
  <si>
    <t>Wind speed:      3-7 m/s</t>
  </si>
  <si>
    <t>Temperature:    +23-28 °C</t>
  </si>
  <si>
    <t>Mr. ZIMKIN Dmitriy (Uzbekistan)                                                   -measurement</t>
  </si>
  <si>
    <t>Mr. ZAGORODNIY Alexander (Russia)                                        -measurement</t>
  </si>
  <si>
    <t>Wind speed:      6-7 m/s</t>
  </si>
  <si>
    <t xml:space="preserve">                  ____________ Mr. PROSHALIGIN Evgeniy (Kazakhstan)</t>
  </si>
  <si>
    <t xml:space="preserve">                  ____________ Mr. SEDOV Vladimir (Russia) </t>
  </si>
  <si>
    <t>DQ</t>
  </si>
  <si>
    <t>CE</t>
  </si>
  <si>
    <t>Temperature:    +27-28°C</t>
  </si>
  <si>
    <t xml:space="preserve">Mr. KHOKHLOV Vladimir (Russia)  21849                               </t>
  </si>
  <si>
    <t>Mr. OXENENKO Alexey (Kazakhstan) 90522                          -Chairman of jury</t>
  </si>
  <si>
    <t>Mr. LIPAI Aliaksandr (Belarus) 76176                                       -the judge of jury</t>
  </si>
  <si>
    <t>14:40-16:10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</si>
</sst>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00000"/>
    <numFmt numFmtId="188" formatCode="0.0E+00"/>
    <numFmt numFmtId="189" formatCode="_-* #,##0.000_р_._-;\-* #,##0.000_р_._-;_-* &quot;-&quot;??_р_._-;_-@_-"/>
  </numFmts>
  <fonts count="6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DEE"/>
        <bgColor indexed="64"/>
      </patternFill>
    </fill>
    <fill>
      <patternFill patternType="solid">
        <fgColor rgb="FFCCEC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9" fillId="0" borderId="0">
      <alignment horizontal="center" vertical="center"/>
      <protection/>
    </xf>
    <xf numFmtId="0" fontId="15" fillId="0" borderId="0">
      <alignment/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5" fillId="0" borderId="0" xfId="54">
      <alignment/>
      <protection/>
    </xf>
    <xf numFmtId="0" fontId="16" fillId="0" borderId="0" xfId="54" applyFont="1" applyAlignment="1">
      <alignment horizontal="center"/>
      <protection/>
    </xf>
    <xf numFmtId="0" fontId="17" fillId="0" borderId="0" xfId="54" applyFont="1">
      <alignment/>
      <protection/>
    </xf>
    <xf numFmtId="0" fontId="18" fillId="0" borderId="0" xfId="54" applyFont="1">
      <alignment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" fontId="9" fillId="0" borderId="16" xfId="53" applyNumberFormat="1" applyFont="1" applyBorder="1" applyAlignment="1">
      <alignment horizontal="center" vertical="center"/>
      <protection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20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9" fillId="0" borderId="20" xfId="0" applyNumberFormat="1" applyFont="1" applyFill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32" borderId="22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32" borderId="24" xfId="0" applyNumberFormat="1" applyFont="1" applyFill="1" applyBorder="1" applyAlignment="1">
      <alignment horizontal="center" vertical="center"/>
    </xf>
    <xf numFmtId="1" fontId="20" fillId="32" borderId="2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" fontId="9" fillId="0" borderId="25" xfId="0" applyNumberFormat="1" applyFont="1" applyFill="1" applyBorder="1" applyAlignment="1">
      <alignment horizontal="center" vertical="center"/>
    </xf>
    <xf numFmtId="1" fontId="9" fillId="32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 wrapText="1"/>
    </xf>
    <xf numFmtId="49" fontId="20" fillId="0" borderId="0" xfId="0" applyNumberFormat="1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9" fillId="33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 vertical="center"/>
    </xf>
    <xf numFmtId="1" fontId="20" fillId="33" borderId="0" xfId="0" applyNumberFormat="1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9" fillId="4" borderId="14" xfId="0" applyNumberFormat="1" applyFont="1" applyFill="1" applyBorder="1" applyAlignment="1">
      <alignment horizontal="center" vertical="center"/>
    </xf>
    <xf numFmtId="176" fontId="9" fillId="4" borderId="16" xfId="0" applyNumberFormat="1" applyFont="1" applyFill="1" applyBorder="1" applyAlignment="1">
      <alignment horizontal="center" vertical="center"/>
    </xf>
    <xf numFmtId="176" fontId="9" fillId="32" borderId="22" xfId="0" applyNumberFormat="1" applyFont="1" applyFill="1" applyBorder="1" applyAlignment="1">
      <alignment horizontal="center" vertical="center"/>
    </xf>
    <xf numFmtId="176" fontId="9" fillId="32" borderId="24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wrapText="1" shrinkToFi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center" vertical="center"/>
    </xf>
    <xf numFmtId="0" fontId="24" fillId="0" borderId="0" xfId="54" applyFont="1" applyAlignment="1">
      <alignment horizontal="left"/>
      <protection/>
    </xf>
    <xf numFmtId="0" fontId="25" fillId="0" borderId="0" xfId="54" applyFont="1">
      <alignment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0" xfId="54" applyFont="1">
      <alignment/>
      <protection/>
    </xf>
    <xf numFmtId="0" fontId="28" fillId="0" borderId="0" xfId="54" applyFont="1">
      <alignment/>
      <protection/>
    </xf>
    <xf numFmtId="0" fontId="16" fillId="0" borderId="0" xfId="54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/>
      <protection/>
    </xf>
    <xf numFmtId="0" fontId="22" fillId="0" borderId="0" xfId="0" applyFont="1" applyAlignment="1">
      <alignment/>
    </xf>
    <xf numFmtId="49" fontId="30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76" fontId="1" fillId="0" borderId="16" xfId="0" applyNumberFormat="1" applyFont="1" applyBorder="1" applyAlignment="1">
      <alignment horizontal="center" vertical="center"/>
    </xf>
    <xf numFmtId="1" fontId="9" fillId="34" borderId="26" xfId="0" applyNumberFormat="1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0" fontId="9" fillId="0" borderId="15" xfId="0" applyNumberFormat="1" applyFont="1" applyFill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76" fontId="9" fillId="32" borderId="21" xfId="0" applyNumberFormat="1" applyFont="1" applyFill="1" applyBorder="1" applyAlignment="1">
      <alignment horizontal="center" vertical="center"/>
    </xf>
    <xf numFmtId="176" fontId="9" fillId="32" borderId="11" xfId="0" applyNumberFormat="1" applyFont="1" applyFill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9" fillId="0" borderId="31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wrapText="1"/>
    </xf>
    <xf numFmtId="176" fontId="9" fillId="4" borderId="15" xfId="0" applyNumberFormat="1" applyFont="1" applyFill="1" applyBorder="1" applyAlignment="1">
      <alignment horizontal="center" vertical="center"/>
    </xf>
    <xf numFmtId="176" fontId="9" fillId="32" borderId="32" xfId="0" applyNumberFormat="1" applyFont="1" applyFill="1" applyBorder="1" applyAlignment="1">
      <alignment horizontal="center" vertical="center"/>
    </xf>
    <xf numFmtId="1" fontId="20" fillId="32" borderId="22" xfId="0" applyNumberFormat="1" applyFont="1" applyFill="1" applyBorder="1" applyAlignment="1">
      <alignment horizontal="center" vertical="center"/>
    </xf>
    <xf numFmtId="0" fontId="16" fillId="0" borderId="0" xfId="54" applyFont="1" applyAlignment="1">
      <alignment horizontal="left"/>
      <protection/>
    </xf>
    <xf numFmtId="49" fontId="20" fillId="0" borderId="33" xfId="0" applyNumberFormat="1" applyFont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 shrinkToFit="1"/>
    </xf>
    <xf numFmtId="1" fontId="9" fillId="35" borderId="29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9" fillId="35" borderId="27" xfId="0" applyNumberFormat="1" applyFont="1" applyFill="1" applyBorder="1" applyAlignment="1">
      <alignment horizontal="center" vertical="center" wrapText="1"/>
    </xf>
    <xf numFmtId="1" fontId="9" fillId="32" borderId="36" xfId="0" applyNumberFormat="1" applyFont="1" applyFill="1" applyBorder="1" applyAlignment="1">
      <alignment horizontal="center" vertical="center"/>
    </xf>
    <xf numFmtId="0" fontId="16" fillId="0" borderId="0" xfId="54" applyFont="1" applyAlignment="1">
      <alignment horizontal="left"/>
      <protection/>
    </xf>
    <xf numFmtId="0" fontId="31" fillId="0" borderId="0" xfId="54" applyFont="1" applyAlignment="1">
      <alignment horizontal="left"/>
      <protection/>
    </xf>
    <xf numFmtId="0" fontId="27" fillId="0" borderId="0" xfId="54" applyFont="1" applyAlignment="1">
      <alignment horizontal="left"/>
      <protection/>
    </xf>
    <xf numFmtId="0" fontId="22" fillId="0" borderId="0" xfId="54" applyFont="1" applyAlignment="1">
      <alignment/>
      <protection/>
    </xf>
    <xf numFmtId="0" fontId="22" fillId="0" borderId="0" xfId="0" applyFont="1" applyAlignment="1">
      <alignment/>
    </xf>
    <xf numFmtId="0" fontId="16" fillId="0" borderId="0" xfId="54" applyFont="1" applyAlignment="1">
      <alignment/>
      <protection/>
    </xf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1" fillId="0" borderId="42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49" fontId="20" fillId="0" borderId="42" xfId="0" applyNumberFormat="1" applyFont="1" applyFill="1" applyBorder="1" applyAlignment="1">
      <alignment horizontal="center" vertical="center" wrapText="1"/>
    </xf>
    <xf numFmtId="49" fontId="20" fillId="0" borderId="4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20" fillId="33" borderId="38" xfId="0" applyNumberFormat="1" applyFont="1" applyFill="1" applyBorder="1" applyAlignment="1">
      <alignment horizontal="center" vertical="center" wrapText="1"/>
    </xf>
    <xf numFmtId="0" fontId="20" fillId="33" borderId="4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42" xfId="0" applyNumberFormat="1" applyFont="1" applyBorder="1" applyAlignment="1">
      <alignment horizontal="center" vertical="center" wrapText="1"/>
    </xf>
    <xf numFmtId="0" fontId="20" fillId="0" borderId="43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 wrapText="1"/>
    </xf>
    <xf numFmtId="49" fontId="20" fillId="0" borderId="47" xfId="0" applyNumberFormat="1" applyFont="1" applyBorder="1" applyAlignment="1">
      <alignment horizontal="center" vertical="center" wrapText="1"/>
    </xf>
    <xf numFmtId="0" fontId="20" fillId="33" borderId="37" xfId="0" applyNumberFormat="1" applyFont="1" applyFill="1" applyBorder="1" applyAlignment="1">
      <alignment horizontal="center" vertical="center" wrapText="1"/>
    </xf>
    <xf numFmtId="0" fontId="20" fillId="33" borderId="1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/>
    </xf>
    <xf numFmtId="0" fontId="20" fillId="33" borderId="48" xfId="0" applyNumberFormat="1" applyFont="1" applyFill="1" applyBorder="1" applyAlignment="1">
      <alignment horizontal="center" vertical="center" wrapText="1"/>
    </xf>
    <xf numFmtId="0" fontId="20" fillId="33" borderId="49" xfId="0" applyNumberFormat="1" applyFont="1" applyFill="1" applyBorder="1" applyAlignment="1">
      <alignment horizontal="center" vertical="center" wrapText="1"/>
    </xf>
    <xf numFmtId="49" fontId="20" fillId="0" borderId="50" xfId="0" applyNumberFormat="1" applyFont="1" applyBorder="1" applyAlignment="1">
      <alignment horizontal="center" vertical="center"/>
    </xf>
    <xf numFmtId="49" fontId="20" fillId="0" borderId="51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 wrapText="1"/>
    </xf>
    <xf numFmtId="49" fontId="21" fillId="0" borderId="49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wrapText="1"/>
    </xf>
    <xf numFmtId="49" fontId="20" fillId="0" borderId="38" xfId="0" applyNumberFormat="1" applyFont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 shrinkToFit="1"/>
    </xf>
    <xf numFmtId="1" fontId="9" fillId="34" borderId="52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1" fontId="9" fillId="34" borderId="14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S4A-S6A-S7-S8EP-S9A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49</xdr:row>
      <xdr:rowOff>85725</xdr:rowOff>
    </xdr:from>
    <xdr:to>
      <xdr:col>7</xdr:col>
      <xdr:colOff>600075</xdr:colOff>
      <xdr:row>54</xdr:row>
      <xdr:rowOff>9525</xdr:rowOff>
    </xdr:to>
    <xdr:pic>
      <xdr:nvPicPr>
        <xdr:cNvPr id="1" name="Picture 8" descr="Эмблема ФАИ малень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9848850"/>
          <a:ext cx="628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3</xdr:col>
      <xdr:colOff>600075</xdr:colOff>
      <xdr:row>20</xdr:row>
      <xdr:rowOff>171450</xdr:rowOff>
    </xdr:to>
    <xdr:pic>
      <xdr:nvPicPr>
        <xdr:cNvPr id="2" name="Рисунок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19200" y="2143125"/>
          <a:ext cx="12096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12</xdr:row>
      <xdr:rowOff>9525</xdr:rowOff>
    </xdr:from>
    <xdr:to>
      <xdr:col>7</xdr:col>
      <xdr:colOff>304800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2343150"/>
          <a:ext cx="10287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3</xdr:col>
      <xdr:colOff>276225</xdr:colOff>
      <xdr:row>5</xdr:row>
      <xdr:rowOff>171450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000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342900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285750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295275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247650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285750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304800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811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49">
      <selection activeCell="G63" sqref="G63"/>
    </sheetView>
  </sheetViews>
  <sheetFormatPr defaultColWidth="9.140625" defaultRowHeight="12.75"/>
  <cols>
    <col min="1" max="4" width="9.140625" style="49" customWidth="1"/>
    <col min="5" max="5" width="10.28125" style="49" customWidth="1"/>
    <col min="6" max="6" width="6.8515625" style="49" customWidth="1"/>
    <col min="7" max="7" width="11.00390625" style="49" customWidth="1"/>
    <col min="8" max="8" width="19.8515625" style="49" customWidth="1"/>
    <col min="9" max="9" width="13.8515625" style="49" customWidth="1"/>
    <col min="10" max="16384" width="9.140625" style="49" customWidth="1"/>
  </cols>
  <sheetData>
    <row r="1" spans="1:9" ht="15.75">
      <c r="A1" s="221" t="s">
        <v>36</v>
      </c>
      <c r="B1" s="221"/>
      <c r="C1" s="221"/>
      <c r="D1" s="221"/>
      <c r="E1" s="221"/>
      <c r="F1" s="221"/>
      <c r="G1" s="221"/>
      <c r="H1" s="221"/>
      <c r="I1" s="221"/>
    </row>
    <row r="2" spans="1:9" ht="15" customHeight="1">
      <c r="A2" s="50"/>
      <c r="B2" s="50"/>
      <c r="C2" s="50"/>
      <c r="D2" s="50"/>
      <c r="E2" s="50"/>
      <c r="F2" s="50"/>
      <c r="G2" s="50"/>
      <c r="H2" s="50"/>
      <c r="I2" s="50"/>
    </row>
    <row r="3" spans="1:9" ht="15.75">
      <c r="A3" s="221" t="s">
        <v>43</v>
      </c>
      <c r="B3" s="221"/>
      <c r="C3" s="221"/>
      <c r="D3" s="221"/>
      <c r="E3" s="221"/>
      <c r="F3" s="221"/>
      <c r="G3" s="221"/>
      <c r="H3" s="221"/>
      <c r="I3" s="221"/>
    </row>
    <row r="4" spans="1:9" ht="15">
      <c r="A4" s="51"/>
      <c r="B4" s="51"/>
      <c r="C4" s="51"/>
      <c r="D4" s="51"/>
      <c r="E4" s="51"/>
      <c r="F4" s="51"/>
      <c r="G4" s="51"/>
      <c r="H4" s="51"/>
      <c r="I4" s="51"/>
    </row>
    <row r="5" spans="1:9" ht="17.25" customHeight="1">
      <c r="A5" s="51"/>
      <c r="B5" s="51"/>
      <c r="C5" s="170" t="s">
        <v>58</v>
      </c>
      <c r="D5" s="171"/>
      <c r="E5" s="171"/>
      <c r="F5" s="171"/>
      <c r="G5" s="171"/>
      <c r="H5" s="171"/>
      <c r="I5" s="51"/>
    </row>
    <row r="6" spans="1:9" ht="15">
      <c r="A6" s="51"/>
      <c r="B6" s="51"/>
      <c r="C6" s="51"/>
      <c r="D6" s="51"/>
      <c r="E6" s="51"/>
      <c r="F6" s="51"/>
      <c r="G6" s="51"/>
      <c r="H6" s="51"/>
      <c r="I6" s="51"/>
    </row>
    <row r="7" spans="1:9" ht="15">
      <c r="A7" s="51"/>
      <c r="B7" s="51"/>
      <c r="C7" s="51"/>
      <c r="D7" s="51"/>
      <c r="E7" s="51"/>
      <c r="F7" s="51"/>
      <c r="G7" s="51"/>
      <c r="H7" s="51"/>
      <c r="I7" s="51"/>
    </row>
    <row r="8" spans="1:9" ht="15">
      <c r="A8" s="51"/>
      <c r="B8" s="51"/>
      <c r="C8" s="51"/>
      <c r="D8" s="51"/>
      <c r="E8" s="51"/>
      <c r="F8" s="51"/>
      <c r="G8" s="51"/>
      <c r="H8" s="51"/>
      <c r="I8" s="51"/>
    </row>
    <row r="9" spans="1:9" ht="15">
      <c r="A9" s="51"/>
      <c r="B9" s="51"/>
      <c r="C9" s="51"/>
      <c r="D9" s="51"/>
      <c r="E9" s="51"/>
      <c r="F9" s="51"/>
      <c r="G9" s="51"/>
      <c r="H9" s="51"/>
      <c r="I9" s="51"/>
    </row>
    <row r="10" spans="1:9" ht="15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5">
      <c r="A11" s="51"/>
      <c r="B11" s="51"/>
      <c r="C11" s="51"/>
      <c r="D11" s="51"/>
      <c r="E11" s="51"/>
      <c r="F11" s="51"/>
      <c r="G11" s="51"/>
      <c r="H11" s="51"/>
      <c r="I11" s="51"/>
    </row>
    <row r="12" spans="1:9" ht="1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15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15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5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5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5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5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5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15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5">
      <c r="A25" s="51"/>
      <c r="B25" s="51"/>
      <c r="C25" s="51"/>
      <c r="D25" s="51"/>
      <c r="E25" s="51"/>
      <c r="F25" s="51"/>
      <c r="G25" s="51"/>
      <c r="H25" s="51"/>
      <c r="I25" s="51"/>
    </row>
    <row r="26" spans="1:9" ht="15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5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5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5.75">
      <c r="A29" s="221" t="s">
        <v>64</v>
      </c>
      <c r="B29" s="221"/>
      <c r="C29" s="221"/>
      <c r="D29" s="221"/>
      <c r="E29" s="221"/>
      <c r="F29" s="221"/>
      <c r="G29" s="221"/>
      <c r="H29" s="221"/>
      <c r="I29" s="221"/>
    </row>
    <row r="30" spans="1:9" ht="9" customHeight="1">
      <c r="A30" s="168"/>
      <c r="B30" s="168"/>
      <c r="C30" s="168"/>
      <c r="D30" s="168"/>
      <c r="E30" s="168"/>
      <c r="F30" s="168"/>
      <c r="G30" s="168"/>
      <c r="H30" s="168"/>
      <c r="I30" s="168"/>
    </row>
    <row r="31" spans="1:9" ht="15.75">
      <c r="A31" s="221" t="s">
        <v>65</v>
      </c>
      <c r="B31" s="221"/>
      <c r="C31" s="221"/>
      <c r="D31" s="221"/>
      <c r="E31" s="221"/>
      <c r="F31" s="221"/>
      <c r="G31" s="221"/>
      <c r="H31" s="221"/>
      <c r="I31" s="221"/>
    </row>
    <row r="32" spans="1:9" ht="22.5" customHeight="1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ht="26.25">
      <c r="A33" s="222" t="s">
        <v>90</v>
      </c>
      <c r="B33" s="222"/>
      <c r="C33" s="222"/>
      <c r="D33" s="222"/>
      <c r="E33" s="222"/>
      <c r="F33" s="222"/>
      <c r="G33" s="222"/>
      <c r="H33" s="222"/>
      <c r="I33" s="167"/>
    </row>
    <row r="34" spans="1:9" ht="22.5" customHeight="1">
      <c r="A34" s="168"/>
      <c r="B34" s="168"/>
      <c r="C34" s="168"/>
      <c r="D34" s="168"/>
      <c r="E34" s="168"/>
      <c r="F34" s="168"/>
      <c r="G34" s="168"/>
      <c r="H34" s="168"/>
      <c r="I34" s="168"/>
    </row>
    <row r="35" spans="1:9" ht="18">
      <c r="A35" s="223" t="s">
        <v>91</v>
      </c>
      <c r="B35" s="223"/>
      <c r="C35" s="223"/>
      <c r="D35" s="223"/>
      <c r="E35" s="223"/>
      <c r="F35" s="223"/>
      <c r="G35" s="223"/>
      <c r="H35" s="223"/>
      <c r="I35" s="223"/>
    </row>
    <row r="36" spans="1:9" ht="13.5" customHeight="1">
      <c r="A36" s="168"/>
      <c r="B36" s="168"/>
      <c r="C36" s="168"/>
      <c r="D36" s="168"/>
      <c r="E36" s="168"/>
      <c r="F36" s="168"/>
      <c r="G36" s="168"/>
      <c r="H36" s="168"/>
      <c r="I36" s="168"/>
    </row>
    <row r="37" spans="1:9" ht="15.75">
      <c r="A37" s="221" t="s">
        <v>66</v>
      </c>
      <c r="B37" s="221"/>
      <c r="C37" s="221"/>
      <c r="D37" s="221"/>
      <c r="E37" s="221"/>
      <c r="F37" s="221"/>
      <c r="G37" s="221"/>
      <c r="H37" s="221"/>
      <c r="I37" s="221"/>
    </row>
    <row r="38" spans="1:9" ht="15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5">
      <c r="A39" s="51"/>
      <c r="B39" s="51"/>
      <c r="C39" s="51"/>
      <c r="D39" s="51"/>
      <c r="E39" s="51"/>
      <c r="F39" s="51"/>
      <c r="G39" s="51"/>
      <c r="H39" s="51"/>
      <c r="I39" s="51"/>
    </row>
    <row r="40" spans="1:9" ht="15">
      <c r="A40" s="51"/>
      <c r="B40" s="51"/>
      <c r="C40" s="51"/>
      <c r="D40" s="51"/>
      <c r="E40" s="51"/>
      <c r="F40" s="51"/>
      <c r="G40" s="51"/>
      <c r="H40" s="51"/>
      <c r="I40" s="51"/>
    </row>
    <row r="41" spans="1:9" ht="15">
      <c r="A41" s="51"/>
      <c r="B41" s="51"/>
      <c r="C41" s="51"/>
      <c r="D41" s="51"/>
      <c r="E41" s="51"/>
      <c r="F41" s="51"/>
      <c r="G41" s="51"/>
      <c r="H41" s="51"/>
      <c r="I41" s="51"/>
    </row>
    <row r="42" spans="1:9" ht="15">
      <c r="A42" s="51"/>
      <c r="B42" s="51"/>
      <c r="C42" s="51"/>
      <c r="D42" s="51"/>
      <c r="E42" s="51"/>
      <c r="F42" s="51"/>
      <c r="G42" s="51"/>
      <c r="H42" s="51"/>
      <c r="I42" s="51"/>
    </row>
    <row r="43" spans="1:9" ht="15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15">
      <c r="A44" s="51"/>
      <c r="B44" s="51"/>
      <c r="C44" s="51"/>
      <c r="D44" s="51"/>
      <c r="E44" s="51"/>
      <c r="F44" s="51"/>
      <c r="G44" s="51"/>
      <c r="H44" s="51"/>
      <c r="I44" s="51"/>
    </row>
    <row r="45" spans="1:9" ht="15">
      <c r="A45" s="51"/>
      <c r="B45" s="51"/>
      <c r="C45" s="51"/>
      <c r="D45" s="51"/>
      <c r="E45" s="51"/>
      <c r="F45" s="51"/>
      <c r="G45" s="51"/>
      <c r="H45" s="51"/>
      <c r="I45" s="51"/>
    </row>
    <row r="46" spans="1:9" ht="15">
      <c r="A46" s="51"/>
      <c r="B46" s="51"/>
      <c r="C46" s="51"/>
      <c r="D46" s="51"/>
      <c r="E46" s="51"/>
      <c r="F46" s="51"/>
      <c r="G46" s="51"/>
      <c r="H46" s="51"/>
      <c r="I46" s="51"/>
    </row>
    <row r="47" spans="1:9" s="52" customFormat="1" ht="18.75">
      <c r="A47" s="221" t="s">
        <v>59</v>
      </c>
      <c r="B47" s="221"/>
      <c r="C47" s="221"/>
      <c r="D47" s="221"/>
      <c r="E47" s="221"/>
      <c r="F47" s="221"/>
      <c r="G47" s="221"/>
      <c r="H47" s="221"/>
      <c r="I47" s="221"/>
    </row>
    <row r="48" spans="1:9" s="52" customFormat="1" ht="18.75">
      <c r="A48" s="208"/>
      <c r="B48" s="208"/>
      <c r="C48" s="208"/>
      <c r="D48" s="208"/>
      <c r="E48" s="208"/>
      <c r="F48" s="208"/>
      <c r="G48" s="208"/>
      <c r="H48" s="208"/>
      <c r="I48" s="208"/>
    </row>
    <row r="49" spans="1:9" s="52" customFormat="1" ht="13.5" customHeight="1">
      <c r="A49" s="208"/>
      <c r="B49" s="208"/>
      <c r="C49" s="208"/>
      <c r="D49" s="208"/>
      <c r="E49" s="208"/>
      <c r="F49" s="208"/>
      <c r="G49" s="208"/>
      <c r="H49" s="208"/>
      <c r="I49" s="208"/>
    </row>
    <row r="50" spans="1:9" s="52" customFormat="1" ht="13.5" customHeight="1">
      <c r="A50" s="208"/>
      <c r="B50" s="208"/>
      <c r="C50" s="208"/>
      <c r="D50" s="208"/>
      <c r="E50" s="208"/>
      <c r="F50" s="208"/>
      <c r="G50" s="208"/>
      <c r="H50" s="208"/>
      <c r="I50" s="208"/>
    </row>
    <row r="51" ht="13.5" customHeight="1"/>
    <row r="52" spans="1:9" ht="20.25">
      <c r="A52" s="172" t="s">
        <v>37</v>
      </c>
      <c r="B52" s="51"/>
      <c r="C52" s="51"/>
      <c r="D52" s="51"/>
      <c r="E52" s="51"/>
      <c r="F52" s="51"/>
      <c r="G52" s="51"/>
      <c r="H52" s="51"/>
      <c r="I52" s="51"/>
    </row>
    <row r="53" spans="1:9" ht="15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5.75">
      <c r="A55" s="173" t="s">
        <v>38</v>
      </c>
      <c r="B55" s="174"/>
      <c r="C55" s="174"/>
      <c r="D55" s="174"/>
      <c r="E55" s="174"/>
      <c r="F55" s="174"/>
      <c r="G55" s="174"/>
      <c r="H55" s="174"/>
      <c r="I55" s="174"/>
    </row>
    <row r="56" spans="1:9" ht="12.75" customHeight="1">
      <c r="A56" s="174"/>
      <c r="B56" s="174"/>
      <c r="C56" s="174"/>
      <c r="D56" s="174"/>
      <c r="E56" s="174"/>
      <c r="F56" s="174"/>
      <c r="G56" s="174"/>
      <c r="H56" s="174"/>
      <c r="I56" s="174"/>
    </row>
    <row r="57" spans="1:9" ht="15.75">
      <c r="A57" s="224" t="s">
        <v>189</v>
      </c>
      <c r="B57" s="224"/>
      <c r="C57" s="224"/>
      <c r="D57" s="224"/>
      <c r="E57" s="224"/>
      <c r="F57" s="224"/>
      <c r="G57" s="224"/>
      <c r="H57" s="224"/>
      <c r="I57" s="224"/>
    </row>
    <row r="58" spans="1:9" ht="8.25" customHeight="1">
      <c r="A58" s="174"/>
      <c r="B58" s="174"/>
      <c r="C58" s="174"/>
      <c r="D58" s="174"/>
      <c r="E58" s="174"/>
      <c r="F58" s="174"/>
      <c r="G58" s="174"/>
      <c r="H58" s="174"/>
      <c r="I58" s="174"/>
    </row>
    <row r="59" spans="1:9" ht="15.75">
      <c r="A59" s="224" t="s">
        <v>190</v>
      </c>
      <c r="B59" s="224"/>
      <c r="C59" s="224"/>
      <c r="D59" s="224"/>
      <c r="E59" s="224"/>
      <c r="F59" s="224"/>
      <c r="G59" s="224"/>
      <c r="H59" s="224"/>
      <c r="I59" s="224"/>
    </row>
    <row r="60" spans="1:9" ht="9.75" customHeight="1">
      <c r="A60" s="174"/>
      <c r="B60" s="174"/>
      <c r="C60" s="174"/>
      <c r="D60" s="174"/>
      <c r="E60" s="174"/>
      <c r="F60" s="174"/>
      <c r="G60" s="174"/>
      <c r="H60" s="174"/>
      <c r="I60" s="174"/>
    </row>
    <row r="61" spans="1:9" ht="15.75">
      <c r="A61" s="224" t="s">
        <v>92</v>
      </c>
      <c r="B61" s="224"/>
      <c r="C61" s="224"/>
      <c r="D61" s="224"/>
      <c r="E61" s="224"/>
      <c r="F61" s="224"/>
      <c r="G61" s="224"/>
      <c r="H61" s="224"/>
      <c r="I61" s="224"/>
    </row>
    <row r="62" spans="1:9" ht="14.25" customHeight="1">
      <c r="A62" s="174"/>
      <c r="B62" s="174"/>
      <c r="C62" s="174"/>
      <c r="D62" s="174"/>
      <c r="E62" s="174"/>
      <c r="F62" s="174"/>
      <c r="G62" s="174"/>
      <c r="H62" s="174"/>
      <c r="I62" s="174"/>
    </row>
    <row r="63" spans="1:9" ht="15.75">
      <c r="A63" s="226" t="s">
        <v>39</v>
      </c>
      <c r="B63" s="226"/>
      <c r="C63" s="226"/>
      <c r="D63" s="226"/>
      <c r="E63" s="174"/>
      <c r="F63" s="174"/>
      <c r="G63" s="174"/>
      <c r="H63" s="174"/>
      <c r="I63" s="174"/>
    </row>
    <row r="64" spans="1:9" ht="7.5" customHeight="1">
      <c r="A64" s="174"/>
      <c r="B64" s="174"/>
      <c r="C64" s="174"/>
      <c r="D64" s="174"/>
      <c r="E64" s="174"/>
      <c r="F64" s="174"/>
      <c r="G64" s="174"/>
      <c r="H64" s="174"/>
      <c r="I64" s="174"/>
    </row>
    <row r="65" spans="1:9" ht="15.75">
      <c r="A65" s="224" t="s">
        <v>188</v>
      </c>
      <c r="B65" s="224"/>
      <c r="C65" s="224"/>
      <c r="D65" s="224"/>
      <c r="E65" s="224"/>
      <c r="F65" s="224"/>
      <c r="G65" s="224"/>
      <c r="H65" s="224"/>
      <c r="I65" s="174"/>
    </row>
    <row r="66" spans="1:9" ht="13.5" customHeight="1">
      <c r="A66" s="175"/>
      <c r="B66" s="175"/>
      <c r="C66" s="175"/>
      <c r="D66" s="175"/>
      <c r="E66" s="175"/>
      <c r="F66" s="175"/>
      <c r="G66" s="175"/>
      <c r="H66" s="175"/>
      <c r="I66" s="174"/>
    </row>
    <row r="67" spans="1:9" ht="13.5" customHeight="1">
      <c r="A67" s="224" t="s">
        <v>46</v>
      </c>
      <c r="B67" s="225"/>
      <c r="C67" s="225"/>
      <c r="D67" s="225"/>
      <c r="E67" s="225"/>
      <c r="F67" s="225"/>
      <c r="G67" s="225"/>
      <c r="H67" s="225"/>
      <c r="I67" s="174"/>
    </row>
    <row r="68" spans="1:9" ht="16.5" customHeight="1">
      <c r="A68" s="226" t="s">
        <v>61</v>
      </c>
      <c r="B68" s="226"/>
      <c r="C68" s="226"/>
      <c r="D68" s="226"/>
      <c r="E68" s="225"/>
      <c r="F68" s="174"/>
      <c r="G68" s="174"/>
      <c r="H68" s="174"/>
      <c r="I68" s="174"/>
    </row>
    <row r="69" spans="1:9" ht="5.25" customHeight="1">
      <c r="A69" s="174"/>
      <c r="B69" s="174"/>
      <c r="C69" s="174"/>
      <c r="D69" s="174"/>
      <c r="E69" s="174"/>
      <c r="F69" s="174"/>
      <c r="G69" s="174"/>
      <c r="H69" s="174"/>
      <c r="I69" s="174"/>
    </row>
    <row r="70" spans="1:9" ht="18.75" customHeight="1">
      <c r="A70" s="224" t="s">
        <v>50</v>
      </c>
      <c r="B70" s="224"/>
      <c r="C70" s="224"/>
      <c r="D70" s="224"/>
      <c r="E70" s="225"/>
      <c r="F70" s="225"/>
      <c r="G70" s="225"/>
      <c r="H70" s="225"/>
      <c r="I70" s="174"/>
    </row>
    <row r="71" spans="1:9" ht="10.5" customHeight="1">
      <c r="A71" s="175"/>
      <c r="B71" s="175"/>
      <c r="C71" s="175"/>
      <c r="D71" s="175"/>
      <c r="E71" s="176"/>
      <c r="F71" s="176"/>
      <c r="G71" s="176"/>
      <c r="H71" s="176"/>
      <c r="I71" s="174"/>
    </row>
    <row r="72" spans="1:9" ht="15.75" customHeight="1">
      <c r="A72" s="177"/>
      <c r="B72" s="178"/>
      <c r="C72" s="178"/>
      <c r="D72" s="178"/>
      <c r="E72" s="178"/>
      <c r="F72" s="169"/>
      <c r="G72" s="174"/>
      <c r="H72" s="174"/>
      <c r="I72" s="174"/>
    </row>
    <row r="73" spans="1:9" ht="15.75">
      <c r="A73" s="226" t="s">
        <v>42</v>
      </c>
      <c r="B73" s="224"/>
      <c r="C73" s="224"/>
      <c r="D73" s="174"/>
      <c r="E73" s="174"/>
      <c r="F73" s="174"/>
      <c r="G73" s="174"/>
      <c r="H73" s="174"/>
      <c r="I73" s="174"/>
    </row>
    <row r="74" spans="1:9" ht="12.75" customHeight="1">
      <c r="A74" s="174"/>
      <c r="B74" s="174"/>
      <c r="C74" s="174"/>
      <c r="D74" s="174"/>
      <c r="E74" s="174"/>
      <c r="F74" s="174"/>
      <c r="G74" s="174"/>
      <c r="H74" s="174"/>
      <c r="I74" s="174"/>
    </row>
    <row r="75" spans="1:9" ht="15.75">
      <c r="A75" s="224" t="s">
        <v>67</v>
      </c>
      <c r="B75" s="224"/>
      <c r="C75" s="224"/>
      <c r="D75" s="224"/>
      <c r="E75" s="224"/>
      <c r="F75" s="224"/>
      <c r="G75" s="224"/>
      <c r="H75" s="224"/>
      <c r="I75" s="174"/>
    </row>
    <row r="76" spans="1:9" ht="12.75" customHeight="1">
      <c r="A76" s="174"/>
      <c r="B76" s="174"/>
      <c r="C76" s="174"/>
      <c r="D76" s="174"/>
      <c r="E76" s="174"/>
      <c r="F76" s="174"/>
      <c r="G76" s="174"/>
      <c r="H76" s="174"/>
      <c r="I76" s="174"/>
    </row>
    <row r="77" spans="1:9" ht="15.75">
      <c r="A77" s="224" t="s">
        <v>62</v>
      </c>
      <c r="B77" s="224"/>
      <c r="C77" s="224"/>
      <c r="D77" s="224"/>
      <c r="E77" s="224"/>
      <c r="F77" s="224"/>
      <c r="G77" s="224"/>
      <c r="H77" s="224"/>
      <c r="I77" s="174"/>
    </row>
    <row r="78" spans="1:9" ht="12.75" customHeight="1">
      <c r="A78" s="174"/>
      <c r="B78" s="174"/>
      <c r="C78" s="174"/>
      <c r="D78" s="174"/>
      <c r="E78" s="174"/>
      <c r="F78" s="174"/>
      <c r="G78" s="174"/>
      <c r="H78" s="174"/>
      <c r="I78" s="174"/>
    </row>
    <row r="79" spans="1:9" ht="15.75">
      <c r="A79" s="224" t="s">
        <v>63</v>
      </c>
      <c r="B79" s="224"/>
      <c r="C79" s="224"/>
      <c r="D79" s="224"/>
      <c r="E79" s="224"/>
      <c r="F79" s="224"/>
      <c r="G79" s="224"/>
      <c r="H79" s="224"/>
      <c r="I79" s="174"/>
    </row>
    <row r="80" spans="1:9" ht="12.75" customHeight="1">
      <c r="A80" s="174"/>
      <c r="B80" s="174"/>
      <c r="C80" s="174"/>
      <c r="D80" s="174"/>
      <c r="E80" s="174"/>
      <c r="F80" s="174"/>
      <c r="G80" s="174"/>
      <c r="H80" s="174"/>
      <c r="I80" s="174"/>
    </row>
    <row r="81" spans="1:9" ht="15.75">
      <c r="A81" s="224" t="s">
        <v>68</v>
      </c>
      <c r="B81" s="224"/>
      <c r="C81" s="224"/>
      <c r="D81" s="224"/>
      <c r="E81" s="224"/>
      <c r="F81" s="224"/>
      <c r="G81" s="224"/>
      <c r="H81" s="224"/>
      <c r="I81" s="174"/>
    </row>
    <row r="82" spans="1:9" ht="12.75" customHeight="1">
      <c r="A82" s="174"/>
      <c r="B82" s="174"/>
      <c r="C82" s="174"/>
      <c r="D82" s="174"/>
      <c r="E82" s="174"/>
      <c r="F82" s="174"/>
      <c r="G82" s="174"/>
      <c r="H82" s="174"/>
      <c r="I82" s="174"/>
    </row>
    <row r="83" spans="1:9" ht="15.75">
      <c r="A83" s="224" t="s">
        <v>180</v>
      </c>
      <c r="B83" s="224"/>
      <c r="C83" s="224"/>
      <c r="D83" s="224"/>
      <c r="E83" s="224"/>
      <c r="F83" s="224"/>
      <c r="G83" s="224"/>
      <c r="H83" s="224"/>
      <c r="I83" s="174"/>
    </row>
    <row r="84" spans="1:9" ht="15.75">
      <c r="A84" s="175"/>
      <c r="B84" s="175"/>
      <c r="C84" s="175"/>
      <c r="D84" s="175"/>
      <c r="E84" s="175"/>
      <c r="F84" s="175"/>
      <c r="G84" s="175"/>
      <c r="H84" s="175"/>
      <c r="I84" s="174"/>
    </row>
    <row r="85" spans="1:9" ht="15.75">
      <c r="A85" s="224" t="s">
        <v>181</v>
      </c>
      <c r="B85" s="227"/>
      <c r="C85" s="227"/>
      <c r="D85" s="227"/>
      <c r="E85" s="227"/>
      <c r="F85" s="227"/>
      <c r="G85" s="227"/>
      <c r="H85" s="227"/>
      <c r="I85" s="174"/>
    </row>
    <row r="86" spans="1:9" ht="13.5" customHeight="1">
      <c r="A86" s="174"/>
      <c r="B86" s="174"/>
      <c r="C86" s="174"/>
      <c r="D86" s="174"/>
      <c r="E86" s="174"/>
      <c r="F86" s="174"/>
      <c r="G86" s="174"/>
      <c r="H86" s="174"/>
      <c r="I86" s="174"/>
    </row>
    <row r="87" spans="1:9" ht="13.5" customHeight="1">
      <c r="A87" s="174"/>
      <c r="B87" s="174"/>
      <c r="C87" s="174"/>
      <c r="D87" s="174"/>
      <c r="E87" s="174"/>
      <c r="F87" s="174"/>
      <c r="G87" s="174"/>
      <c r="H87" s="174"/>
      <c r="I87" s="174"/>
    </row>
    <row r="88" spans="1:9" ht="15.75">
      <c r="A88" s="226" t="s">
        <v>40</v>
      </c>
      <c r="B88" s="226"/>
      <c r="C88" s="226"/>
      <c r="D88" s="174"/>
      <c r="E88" s="174"/>
      <c r="F88" s="174"/>
      <c r="G88" s="174"/>
      <c r="H88" s="174"/>
      <c r="I88" s="174"/>
    </row>
    <row r="89" spans="1:9" ht="6.75" customHeight="1">
      <c r="A89" s="174"/>
      <c r="B89" s="174"/>
      <c r="C89" s="174"/>
      <c r="D89" s="174"/>
      <c r="E89" s="174"/>
      <c r="F89" s="174"/>
      <c r="G89" s="174"/>
      <c r="H89" s="174"/>
      <c r="I89" s="174"/>
    </row>
    <row r="90" spans="1:9" ht="15.75">
      <c r="A90" s="224" t="s">
        <v>60</v>
      </c>
      <c r="B90" s="224"/>
      <c r="C90" s="224"/>
      <c r="D90" s="224"/>
      <c r="E90" s="224"/>
      <c r="F90" s="224"/>
      <c r="G90" s="174"/>
      <c r="H90" s="174"/>
      <c r="I90" s="174"/>
    </row>
    <row r="91" spans="1:9" ht="13.5" customHeight="1">
      <c r="A91" s="175"/>
      <c r="B91" s="175"/>
      <c r="C91" s="175"/>
      <c r="D91" s="175"/>
      <c r="E91" s="175"/>
      <c r="F91" s="175"/>
      <c r="G91" s="174"/>
      <c r="H91" s="174"/>
      <c r="I91" s="174"/>
    </row>
    <row r="92" spans="1:9" ht="13.5" customHeight="1">
      <c r="A92" s="174"/>
      <c r="B92" s="174"/>
      <c r="C92" s="174"/>
      <c r="D92" s="174"/>
      <c r="E92" s="174"/>
      <c r="F92" s="174"/>
      <c r="G92" s="174"/>
      <c r="H92" s="174"/>
      <c r="I92" s="174"/>
    </row>
    <row r="93" spans="1:9" ht="15.75">
      <c r="A93" s="226" t="s">
        <v>0</v>
      </c>
      <c r="B93" s="226"/>
      <c r="C93" s="226"/>
      <c r="D93" s="174"/>
      <c r="E93" s="174"/>
      <c r="F93" s="174"/>
      <c r="G93" s="174"/>
      <c r="H93" s="174"/>
      <c r="I93" s="174"/>
    </row>
    <row r="94" spans="1:9" ht="8.25" customHeight="1">
      <c r="A94" s="174"/>
      <c r="B94" s="174"/>
      <c r="C94" s="174"/>
      <c r="D94" s="174"/>
      <c r="E94" s="174"/>
      <c r="F94" s="174"/>
      <c r="G94" s="174"/>
      <c r="H94" s="174"/>
      <c r="I94" s="174"/>
    </row>
    <row r="95" spans="1:9" ht="15.75">
      <c r="A95" s="224" t="s">
        <v>41</v>
      </c>
      <c r="B95" s="224"/>
      <c r="C95" s="224"/>
      <c r="D95" s="224"/>
      <c r="E95" s="224"/>
      <c r="F95" s="174"/>
      <c r="G95" s="174"/>
      <c r="H95" s="174"/>
      <c r="I95" s="174"/>
    </row>
  </sheetData>
  <sheetProtection/>
  <mergeCells count="27">
    <mergeCell ref="A88:C88"/>
    <mergeCell ref="A90:F90"/>
    <mergeCell ref="A93:C93"/>
    <mergeCell ref="A95:E95"/>
    <mergeCell ref="A85:H85"/>
    <mergeCell ref="A73:C73"/>
    <mergeCell ref="A75:H75"/>
    <mergeCell ref="A77:H77"/>
    <mergeCell ref="A79:H79"/>
    <mergeCell ref="A81:H81"/>
    <mergeCell ref="A83:H83"/>
    <mergeCell ref="A57:I57"/>
    <mergeCell ref="A59:I59"/>
    <mergeCell ref="A65:H65"/>
    <mergeCell ref="A67:H67"/>
    <mergeCell ref="A68:E68"/>
    <mergeCell ref="A70:H70"/>
    <mergeCell ref="A61:I61"/>
    <mergeCell ref="A63:D63"/>
    <mergeCell ref="A37:I37"/>
    <mergeCell ref="A47:I47"/>
    <mergeCell ref="A1:I1"/>
    <mergeCell ref="A3:I3"/>
    <mergeCell ref="A29:I29"/>
    <mergeCell ref="A31:I31"/>
    <mergeCell ref="A33:H33"/>
    <mergeCell ref="A35:I3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Q67"/>
  <sheetViews>
    <sheetView zoomScaleSheetLayoutView="100" zoomScalePageLayoutView="0" workbookViewId="0" topLeftCell="B40">
      <selection activeCell="M14" sqref="M14"/>
    </sheetView>
  </sheetViews>
  <sheetFormatPr defaultColWidth="9.140625" defaultRowHeight="12.75"/>
  <cols>
    <col min="1" max="1" width="2.140625" style="1" hidden="1" customWidth="1"/>
    <col min="2" max="2" width="3.7109375" style="1" customWidth="1"/>
    <col min="3" max="3" width="7.140625" style="16" customWidth="1"/>
    <col min="4" max="4" width="27.00390625" style="1" customWidth="1"/>
    <col min="5" max="5" width="9.421875" style="44" customWidth="1"/>
    <col min="6" max="7" width="9.28125" style="1" customWidth="1"/>
    <col min="8" max="8" width="4.28125" style="1" customWidth="1"/>
    <col min="9" max="13" width="7.8515625" style="1" customWidth="1"/>
    <col min="14" max="14" width="7.140625" style="1" customWidth="1"/>
    <col min="15" max="15" width="2.421875" style="1" customWidth="1"/>
    <col min="16" max="16" width="3.28125" style="1" customWidth="1"/>
    <col min="17" max="17" width="4.28125" style="1" customWidth="1"/>
  </cols>
  <sheetData>
    <row r="1" spans="1:17" ht="18.75">
      <c r="A1" s="5"/>
      <c r="B1" s="228" t="s">
        <v>1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9"/>
      <c r="O1" s="29"/>
      <c r="P1" s="6"/>
      <c r="Q1" s="7"/>
    </row>
    <row r="2" spans="1:16" ht="18.75">
      <c r="A2" s="5"/>
      <c r="B2" s="240" t="s">
        <v>33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30"/>
      <c r="O2" s="30"/>
      <c r="P2" s="8"/>
    </row>
    <row r="3" spans="1:17" ht="22.5">
      <c r="A3" s="5"/>
      <c r="B3" s="238" t="s">
        <v>69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31"/>
      <c r="O3" s="31"/>
      <c r="P3" s="9"/>
      <c r="Q3" s="7"/>
    </row>
    <row r="4" spans="1:17" ht="18.75">
      <c r="A4" s="5"/>
      <c r="B4" s="247" t="s">
        <v>70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11"/>
      <c r="O4" s="11"/>
      <c r="P4" s="10"/>
      <c r="Q4" s="7"/>
    </row>
    <row r="5" spans="1:17" ht="6.75" customHeight="1">
      <c r="A5" s="5"/>
      <c r="B5" s="66"/>
      <c r="C5" s="65"/>
      <c r="D5" s="66"/>
      <c r="E5" s="67"/>
      <c r="F5" s="66"/>
      <c r="G5" s="66"/>
      <c r="H5" s="66"/>
      <c r="I5" s="66"/>
      <c r="J5" s="66"/>
      <c r="K5" s="66"/>
      <c r="L5" s="66"/>
      <c r="M5" s="66"/>
      <c r="N5" s="11"/>
      <c r="O5" s="11"/>
      <c r="P5" s="10"/>
      <c r="Q5" s="7"/>
    </row>
    <row r="6" spans="1:17" ht="25.5">
      <c r="A6" s="5"/>
      <c r="B6" s="239" t="s">
        <v>2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43"/>
      <c r="O6" s="43"/>
      <c r="P6" s="10"/>
      <c r="Q6" s="7"/>
    </row>
    <row r="7" spans="1:17" ht="4.5" customHeight="1" thickBot="1">
      <c r="A7" s="5"/>
      <c r="B7" s="40"/>
      <c r="C7" s="68"/>
      <c r="D7" s="69"/>
      <c r="E7" s="70"/>
      <c r="F7" s="64"/>
      <c r="G7" s="64"/>
      <c r="H7" s="64"/>
      <c r="I7" s="64"/>
      <c r="J7" s="64"/>
      <c r="K7" s="63"/>
      <c r="L7" s="71"/>
      <c r="M7" s="71"/>
      <c r="N7" s="12"/>
      <c r="O7" s="12"/>
      <c r="P7" s="6"/>
      <c r="Q7" s="7"/>
    </row>
    <row r="8" spans="2:17" ht="18.75" customHeight="1">
      <c r="B8" s="232" t="s">
        <v>3</v>
      </c>
      <c r="C8" s="241" t="s">
        <v>4</v>
      </c>
      <c r="D8" s="234" t="s">
        <v>5</v>
      </c>
      <c r="E8" s="236" t="s">
        <v>32</v>
      </c>
      <c r="F8" s="243" t="s">
        <v>6</v>
      </c>
      <c r="G8" s="245" t="s">
        <v>53</v>
      </c>
      <c r="H8" s="236" t="s">
        <v>54</v>
      </c>
      <c r="I8" s="229" t="s">
        <v>7</v>
      </c>
      <c r="J8" s="230"/>
      <c r="K8" s="230"/>
      <c r="L8" s="230"/>
      <c r="M8" s="231"/>
      <c r="Q8"/>
    </row>
    <row r="9" spans="2:17" ht="18.75" customHeight="1" thickBot="1">
      <c r="B9" s="233"/>
      <c r="C9" s="242"/>
      <c r="D9" s="235"/>
      <c r="E9" s="237"/>
      <c r="F9" s="244"/>
      <c r="G9" s="246"/>
      <c r="H9" s="237"/>
      <c r="I9" s="73" t="s">
        <v>8</v>
      </c>
      <c r="J9" s="73" t="s">
        <v>9</v>
      </c>
      <c r="K9" s="73" t="s">
        <v>10</v>
      </c>
      <c r="L9" s="73" t="s">
        <v>11</v>
      </c>
      <c r="M9" s="73" t="s">
        <v>12</v>
      </c>
      <c r="Q9"/>
    </row>
    <row r="10" spans="2:17" ht="19.5" customHeight="1">
      <c r="B10" s="74">
        <f aca="true" t="shared" si="0" ref="B10:B32">B9+1</f>
        <v>1</v>
      </c>
      <c r="C10" s="75">
        <v>4</v>
      </c>
      <c r="D10" s="76" t="s">
        <v>96</v>
      </c>
      <c r="E10" s="183">
        <v>87671</v>
      </c>
      <c r="F10" s="77" t="s">
        <v>97</v>
      </c>
      <c r="G10" s="184">
        <v>611</v>
      </c>
      <c r="H10" s="78" t="s">
        <v>98</v>
      </c>
      <c r="I10" s="79" t="s">
        <v>101</v>
      </c>
      <c r="J10" s="79" t="s">
        <v>101</v>
      </c>
      <c r="K10" s="79"/>
      <c r="L10" s="79" t="s">
        <v>101</v>
      </c>
      <c r="M10" s="79"/>
      <c r="Q10"/>
    </row>
    <row r="11" spans="2:17" ht="19.5" customHeight="1">
      <c r="B11" s="80">
        <f>B10+1</f>
        <v>2</v>
      </c>
      <c r="C11" s="81">
        <v>6</v>
      </c>
      <c r="D11" s="76" t="s">
        <v>99</v>
      </c>
      <c r="E11" s="183">
        <v>87660</v>
      </c>
      <c r="F11" s="77" t="s">
        <v>97</v>
      </c>
      <c r="G11" s="82">
        <v>679</v>
      </c>
      <c r="H11" s="82" t="s">
        <v>98</v>
      </c>
      <c r="I11" s="79"/>
      <c r="J11" s="79"/>
      <c r="K11" s="79"/>
      <c r="L11" s="79" t="s">
        <v>101</v>
      </c>
      <c r="M11" s="79"/>
      <c r="Q11"/>
    </row>
    <row r="12" spans="1:17" ht="19.5" customHeight="1">
      <c r="A12" s="13"/>
      <c r="B12" s="80">
        <f t="shared" si="0"/>
        <v>3</v>
      </c>
      <c r="C12" s="81">
        <v>7</v>
      </c>
      <c r="D12" s="76" t="s">
        <v>95</v>
      </c>
      <c r="E12" s="83">
        <v>136685</v>
      </c>
      <c r="F12" s="77" t="s">
        <v>97</v>
      </c>
      <c r="G12" s="82">
        <v>227</v>
      </c>
      <c r="H12" s="82" t="s">
        <v>100</v>
      </c>
      <c r="I12" s="79"/>
      <c r="J12" s="79" t="s">
        <v>101</v>
      </c>
      <c r="K12" s="79"/>
      <c r="L12" s="79"/>
      <c r="M12" s="79"/>
      <c r="Q12"/>
    </row>
    <row r="13" spans="1:17" ht="19.5" customHeight="1">
      <c r="A13" s="13"/>
      <c r="B13" s="80">
        <f t="shared" si="0"/>
        <v>4</v>
      </c>
      <c r="C13" s="81">
        <v>9</v>
      </c>
      <c r="D13" s="85" t="s">
        <v>102</v>
      </c>
      <c r="E13" s="183">
        <v>136402</v>
      </c>
      <c r="F13" s="77" t="s">
        <v>103</v>
      </c>
      <c r="G13" s="82">
        <v>243</v>
      </c>
      <c r="H13" s="78" t="s">
        <v>100</v>
      </c>
      <c r="I13" s="79"/>
      <c r="J13" s="79"/>
      <c r="K13" s="79" t="s">
        <v>101</v>
      </c>
      <c r="L13" s="79"/>
      <c r="M13" s="79"/>
      <c r="Q13"/>
    </row>
    <row r="14" spans="1:17" ht="19.5" customHeight="1">
      <c r="A14" s="13"/>
      <c r="B14" s="80">
        <f t="shared" si="0"/>
        <v>5</v>
      </c>
      <c r="C14" s="81">
        <v>11</v>
      </c>
      <c r="D14" s="85" t="s">
        <v>104</v>
      </c>
      <c r="E14" s="183">
        <v>136396</v>
      </c>
      <c r="F14" s="77" t="s">
        <v>103</v>
      </c>
      <c r="G14" s="82">
        <v>236</v>
      </c>
      <c r="H14" s="78" t="s">
        <v>100</v>
      </c>
      <c r="I14" s="79"/>
      <c r="J14" s="79"/>
      <c r="K14" s="79" t="s">
        <v>101</v>
      </c>
      <c r="L14" s="79"/>
      <c r="M14" s="79"/>
      <c r="Q14"/>
    </row>
    <row r="15" spans="1:17" ht="19.5" customHeight="1">
      <c r="A15" s="13"/>
      <c r="B15" s="80">
        <f t="shared" si="0"/>
        <v>6</v>
      </c>
      <c r="C15" s="81">
        <v>16</v>
      </c>
      <c r="D15" s="76" t="s">
        <v>105</v>
      </c>
      <c r="E15" s="185">
        <v>76174</v>
      </c>
      <c r="F15" s="87" t="s">
        <v>106</v>
      </c>
      <c r="G15" s="82">
        <v>42</v>
      </c>
      <c r="H15" s="78" t="s">
        <v>98</v>
      </c>
      <c r="I15" s="79"/>
      <c r="J15" s="79" t="s">
        <v>101</v>
      </c>
      <c r="K15" s="79"/>
      <c r="L15" s="79" t="s">
        <v>101</v>
      </c>
      <c r="M15" s="79" t="s">
        <v>101</v>
      </c>
      <c r="Q15"/>
    </row>
    <row r="16" spans="1:17" ht="19.5" customHeight="1">
      <c r="A16" s="13"/>
      <c r="B16" s="80">
        <f t="shared" si="0"/>
        <v>7</v>
      </c>
      <c r="C16" s="81">
        <v>17</v>
      </c>
      <c r="D16" s="76" t="s">
        <v>107</v>
      </c>
      <c r="E16" s="185">
        <v>113746</v>
      </c>
      <c r="F16" s="77" t="s">
        <v>103</v>
      </c>
      <c r="G16" s="82">
        <v>215</v>
      </c>
      <c r="H16" s="78" t="s">
        <v>98</v>
      </c>
      <c r="I16" s="79" t="s">
        <v>101</v>
      </c>
      <c r="J16" s="79" t="s">
        <v>101</v>
      </c>
      <c r="K16" s="79"/>
      <c r="L16" s="79"/>
      <c r="M16" s="79" t="s">
        <v>101</v>
      </c>
      <c r="Q16"/>
    </row>
    <row r="17" spans="1:17" ht="19.5" customHeight="1">
      <c r="A17" s="13"/>
      <c r="B17" s="80">
        <f t="shared" si="0"/>
        <v>8</v>
      </c>
      <c r="C17" s="81">
        <v>18</v>
      </c>
      <c r="D17" s="76" t="s">
        <v>108</v>
      </c>
      <c r="E17" s="185">
        <v>113742</v>
      </c>
      <c r="F17" s="77" t="s">
        <v>103</v>
      </c>
      <c r="G17" s="82">
        <v>182</v>
      </c>
      <c r="H17" s="78" t="s">
        <v>98</v>
      </c>
      <c r="I17" s="79" t="s">
        <v>101</v>
      </c>
      <c r="J17" s="79" t="s">
        <v>101</v>
      </c>
      <c r="K17" s="79"/>
      <c r="L17" s="79"/>
      <c r="M17" s="79" t="s">
        <v>101</v>
      </c>
      <c r="Q17"/>
    </row>
    <row r="18" spans="1:17" ht="19.5" customHeight="1">
      <c r="A18" s="13"/>
      <c r="B18" s="80">
        <f t="shared" si="0"/>
        <v>9</v>
      </c>
      <c r="C18" s="81">
        <v>19</v>
      </c>
      <c r="D18" s="76" t="s">
        <v>109</v>
      </c>
      <c r="E18" s="185">
        <v>113748</v>
      </c>
      <c r="F18" s="77" t="s">
        <v>103</v>
      </c>
      <c r="G18" s="82">
        <v>235</v>
      </c>
      <c r="H18" s="78" t="s">
        <v>98</v>
      </c>
      <c r="I18" s="79"/>
      <c r="J18" s="79"/>
      <c r="K18" s="79" t="s">
        <v>101</v>
      </c>
      <c r="L18" s="79"/>
      <c r="M18" s="79"/>
      <c r="Q18"/>
    </row>
    <row r="19" spans="1:17" ht="19.5" customHeight="1">
      <c r="A19" s="13"/>
      <c r="B19" s="80">
        <f t="shared" si="0"/>
        <v>10</v>
      </c>
      <c r="C19" s="81">
        <v>25</v>
      </c>
      <c r="D19" s="85" t="s">
        <v>110</v>
      </c>
      <c r="E19" s="183">
        <v>113744</v>
      </c>
      <c r="F19" s="77" t="s">
        <v>103</v>
      </c>
      <c r="G19" s="82">
        <v>189</v>
      </c>
      <c r="H19" s="78" t="s">
        <v>98</v>
      </c>
      <c r="I19" s="79" t="s">
        <v>101</v>
      </c>
      <c r="J19" s="79" t="s">
        <v>101</v>
      </c>
      <c r="K19" s="79" t="s">
        <v>101</v>
      </c>
      <c r="L19" s="84" t="s">
        <v>101</v>
      </c>
      <c r="M19" s="79" t="s">
        <v>101</v>
      </c>
      <c r="Q19"/>
    </row>
    <row r="20" spans="1:17" ht="19.5" customHeight="1">
      <c r="A20" s="13"/>
      <c r="B20" s="80">
        <f t="shared" si="0"/>
        <v>11</v>
      </c>
      <c r="C20" s="81">
        <v>28</v>
      </c>
      <c r="D20" s="86" t="s">
        <v>114</v>
      </c>
      <c r="E20" s="185">
        <v>23285</v>
      </c>
      <c r="F20" s="77" t="s">
        <v>115</v>
      </c>
      <c r="G20" s="82">
        <v>1826</v>
      </c>
      <c r="H20" s="78" t="s">
        <v>98</v>
      </c>
      <c r="I20" s="79"/>
      <c r="J20" s="79"/>
      <c r="K20" s="79"/>
      <c r="L20" s="84" t="s">
        <v>101</v>
      </c>
      <c r="M20" s="79"/>
      <c r="Q20"/>
    </row>
    <row r="21" spans="1:17" ht="19.5" customHeight="1">
      <c r="A21" s="13"/>
      <c r="B21" s="80">
        <f t="shared" si="0"/>
        <v>12</v>
      </c>
      <c r="C21" s="81">
        <v>35</v>
      </c>
      <c r="D21" s="86" t="s">
        <v>111</v>
      </c>
      <c r="E21" s="185">
        <v>113741</v>
      </c>
      <c r="F21" s="77" t="s">
        <v>103</v>
      </c>
      <c r="G21" s="82">
        <v>188</v>
      </c>
      <c r="H21" s="78" t="s">
        <v>98</v>
      </c>
      <c r="I21" s="79" t="s">
        <v>101</v>
      </c>
      <c r="J21" s="79" t="s">
        <v>101</v>
      </c>
      <c r="K21" s="79"/>
      <c r="L21" s="84"/>
      <c r="M21" s="79" t="s">
        <v>101</v>
      </c>
      <c r="Q21"/>
    </row>
    <row r="22" spans="1:17" ht="19.5" customHeight="1">
      <c r="A22" s="13"/>
      <c r="B22" s="80">
        <f t="shared" si="0"/>
        <v>13</v>
      </c>
      <c r="C22" s="81">
        <v>36</v>
      </c>
      <c r="D22" s="123" t="s">
        <v>112</v>
      </c>
      <c r="E22" s="183">
        <v>128050</v>
      </c>
      <c r="F22" s="77" t="s">
        <v>103</v>
      </c>
      <c r="G22" s="82">
        <v>236</v>
      </c>
      <c r="H22" s="78" t="s">
        <v>98</v>
      </c>
      <c r="I22" s="79"/>
      <c r="J22" s="79" t="s">
        <v>101</v>
      </c>
      <c r="K22" s="79"/>
      <c r="L22" s="84"/>
      <c r="M22" s="79" t="s">
        <v>101</v>
      </c>
      <c r="Q22"/>
    </row>
    <row r="23" spans="1:17" ht="19.5" customHeight="1">
      <c r="A23" s="13"/>
      <c r="B23" s="80">
        <f aca="true" t="shared" si="1" ref="B23:B51">B22+1</f>
        <v>14</v>
      </c>
      <c r="C23" s="81">
        <v>37</v>
      </c>
      <c r="D23" s="86" t="s">
        <v>113</v>
      </c>
      <c r="E23" s="186">
        <v>113743</v>
      </c>
      <c r="F23" s="77" t="s">
        <v>103</v>
      </c>
      <c r="G23" s="82">
        <v>317</v>
      </c>
      <c r="H23" s="78" t="s">
        <v>98</v>
      </c>
      <c r="I23" s="79" t="s">
        <v>101</v>
      </c>
      <c r="J23" s="79" t="s">
        <v>101</v>
      </c>
      <c r="K23" s="79"/>
      <c r="L23" s="84"/>
      <c r="M23" s="79" t="s">
        <v>101</v>
      </c>
      <c r="Q23"/>
    </row>
    <row r="24" spans="1:17" ht="19.5" customHeight="1">
      <c r="A24" s="13"/>
      <c r="B24" s="80">
        <f t="shared" si="0"/>
        <v>15</v>
      </c>
      <c r="C24" s="81">
        <v>40</v>
      </c>
      <c r="D24" s="88" t="s">
        <v>154</v>
      </c>
      <c r="E24" s="186">
        <v>127679</v>
      </c>
      <c r="F24" s="77" t="s">
        <v>103</v>
      </c>
      <c r="G24" s="82">
        <v>226</v>
      </c>
      <c r="H24" s="78" t="s">
        <v>98</v>
      </c>
      <c r="I24" s="79"/>
      <c r="J24" s="79"/>
      <c r="K24" s="79" t="s">
        <v>101</v>
      </c>
      <c r="L24" s="79"/>
      <c r="M24" s="79"/>
      <c r="Q24"/>
    </row>
    <row r="25" spans="1:17" ht="19.5" customHeight="1">
      <c r="A25" s="13"/>
      <c r="B25" s="80">
        <f t="shared" si="1"/>
        <v>16</v>
      </c>
      <c r="C25" s="81">
        <v>80</v>
      </c>
      <c r="D25" s="91" t="s">
        <v>117</v>
      </c>
      <c r="E25" s="183">
        <v>68284</v>
      </c>
      <c r="F25" s="77" t="s">
        <v>115</v>
      </c>
      <c r="G25" s="183">
        <v>3154</v>
      </c>
      <c r="H25" s="82" t="s">
        <v>100</v>
      </c>
      <c r="I25" s="79" t="s">
        <v>101</v>
      </c>
      <c r="J25" s="79" t="s">
        <v>101</v>
      </c>
      <c r="K25" s="79"/>
      <c r="L25" s="79"/>
      <c r="M25" s="79" t="s">
        <v>101</v>
      </c>
      <c r="Q25"/>
    </row>
    <row r="26" spans="1:17" ht="19.5" customHeight="1">
      <c r="A26" s="13"/>
      <c r="B26" s="80">
        <f t="shared" si="0"/>
        <v>17</v>
      </c>
      <c r="C26" s="81">
        <v>81</v>
      </c>
      <c r="D26" s="91" t="s">
        <v>116</v>
      </c>
      <c r="E26" s="186">
        <v>103944</v>
      </c>
      <c r="F26" s="77" t="s">
        <v>115</v>
      </c>
      <c r="G26" s="77" t="s">
        <v>118</v>
      </c>
      <c r="H26" s="78" t="s">
        <v>98</v>
      </c>
      <c r="I26" s="79" t="s">
        <v>101</v>
      </c>
      <c r="J26" s="79" t="s">
        <v>101</v>
      </c>
      <c r="K26" s="79"/>
      <c r="L26" s="84"/>
      <c r="M26" s="79" t="s">
        <v>101</v>
      </c>
      <c r="Q26"/>
    </row>
    <row r="27" spans="1:17" ht="19.5" customHeight="1">
      <c r="A27" s="13"/>
      <c r="B27" s="80">
        <f t="shared" si="1"/>
        <v>18</v>
      </c>
      <c r="C27" s="81">
        <v>82</v>
      </c>
      <c r="D27" s="88" t="s">
        <v>119</v>
      </c>
      <c r="E27" s="186">
        <v>136647</v>
      </c>
      <c r="F27" s="77" t="s">
        <v>103</v>
      </c>
      <c r="G27" s="82">
        <v>302</v>
      </c>
      <c r="H27" s="78" t="s">
        <v>98</v>
      </c>
      <c r="I27" s="79" t="s">
        <v>101</v>
      </c>
      <c r="J27" s="79" t="s">
        <v>101</v>
      </c>
      <c r="K27" s="79"/>
      <c r="L27" s="79"/>
      <c r="M27" s="79" t="s">
        <v>101</v>
      </c>
      <c r="Q27"/>
    </row>
    <row r="28" spans="1:17" ht="19.5" customHeight="1">
      <c r="A28" s="13"/>
      <c r="B28" s="80">
        <f t="shared" si="0"/>
        <v>19</v>
      </c>
      <c r="C28" s="81">
        <v>83</v>
      </c>
      <c r="D28" s="76" t="s">
        <v>120</v>
      </c>
      <c r="E28" s="185">
        <v>128032</v>
      </c>
      <c r="F28" s="87" t="s">
        <v>97</v>
      </c>
      <c r="G28" s="185">
        <v>124</v>
      </c>
      <c r="H28" s="82" t="s">
        <v>100</v>
      </c>
      <c r="I28" s="79"/>
      <c r="J28" s="79" t="s">
        <v>101</v>
      </c>
      <c r="K28" s="79"/>
      <c r="L28" s="79"/>
      <c r="M28" s="79"/>
      <c r="Q28"/>
    </row>
    <row r="29" spans="1:17" ht="19.5" customHeight="1">
      <c r="A29" s="13"/>
      <c r="B29" s="80">
        <f t="shared" si="1"/>
        <v>20</v>
      </c>
      <c r="C29" s="81">
        <v>84</v>
      </c>
      <c r="D29" s="86" t="s">
        <v>121</v>
      </c>
      <c r="E29" s="183">
        <v>136699</v>
      </c>
      <c r="F29" s="87" t="s">
        <v>97</v>
      </c>
      <c r="G29" s="187">
        <v>753</v>
      </c>
      <c r="H29" s="82" t="s">
        <v>100</v>
      </c>
      <c r="I29" s="79"/>
      <c r="J29" s="79" t="s">
        <v>101</v>
      </c>
      <c r="K29" s="79"/>
      <c r="L29" s="79"/>
      <c r="M29" s="79"/>
      <c r="Q29"/>
    </row>
    <row r="30" spans="1:17" ht="19.5" customHeight="1">
      <c r="A30" s="13"/>
      <c r="B30" s="80">
        <f t="shared" si="0"/>
        <v>21</v>
      </c>
      <c r="C30" s="81">
        <v>85</v>
      </c>
      <c r="D30" s="85" t="s">
        <v>122</v>
      </c>
      <c r="E30" s="183">
        <v>136701</v>
      </c>
      <c r="F30" s="87" t="s">
        <v>97</v>
      </c>
      <c r="G30" s="187">
        <v>754</v>
      </c>
      <c r="H30" s="82" t="s">
        <v>100</v>
      </c>
      <c r="I30" s="79"/>
      <c r="J30" s="79" t="s">
        <v>101</v>
      </c>
      <c r="K30" s="79"/>
      <c r="L30" s="79"/>
      <c r="M30" s="79"/>
      <c r="Q30"/>
    </row>
    <row r="31" spans="1:17" ht="19.5" customHeight="1">
      <c r="A31" s="13"/>
      <c r="B31" s="80">
        <f t="shared" si="1"/>
        <v>22</v>
      </c>
      <c r="C31" s="81">
        <v>86</v>
      </c>
      <c r="D31" s="88" t="s">
        <v>123</v>
      </c>
      <c r="E31" s="186">
        <v>103654</v>
      </c>
      <c r="F31" s="87" t="s">
        <v>97</v>
      </c>
      <c r="G31" s="187">
        <v>750</v>
      </c>
      <c r="H31" s="82" t="s">
        <v>100</v>
      </c>
      <c r="I31" s="79" t="s">
        <v>101</v>
      </c>
      <c r="J31" s="79" t="s">
        <v>101</v>
      </c>
      <c r="K31" s="79"/>
      <c r="L31" s="79"/>
      <c r="M31" s="79" t="s">
        <v>101</v>
      </c>
      <c r="Q31"/>
    </row>
    <row r="32" spans="1:17" ht="19.5" customHeight="1">
      <c r="A32" s="13"/>
      <c r="B32" s="80">
        <f t="shared" si="0"/>
        <v>23</v>
      </c>
      <c r="C32" s="81">
        <v>95</v>
      </c>
      <c r="D32" s="86" t="s">
        <v>124</v>
      </c>
      <c r="E32" s="183">
        <v>128034</v>
      </c>
      <c r="F32" s="87" t="s">
        <v>97</v>
      </c>
      <c r="G32" s="187">
        <v>126</v>
      </c>
      <c r="H32" s="82" t="s">
        <v>100</v>
      </c>
      <c r="I32" s="79"/>
      <c r="J32" s="79" t="s">
        <v>101</v>
      </c>
      <c r="K32" s="79"/>
      <c r="L32" s="79"/>
      <c r="M32" s="79" t="s">
        <v>101</v>
      </c>
      <c r="Q32"/>
    </row>
    <row r="33" spans="1:17" ht="19.5" customHeight="1">
      <c r="A33" s="13"/>
      <c r="B33" s="80">
        <f t="shared" si="1"/>
        <v>24</v>
      </c>
      <c r="C33" s="81">
        <v>100</v>
      </c>
      <c r="D33" s="90" t="s">
        <v>125</v>
      </c>
      <c r="E33" s="185">
        <v>136703</v>
      </c>
      <c r="F33" s="87" t="s">
        <v>97</v>
      </c>
      <c r="G33" s="187">
        <v>756</v>
      </c>
      <c r="H33" s="82" t="s">
        <v>100</v>
      </c>
      <c r="I33" s="79"/>
      <c r="J33" s="79" t="s">
        <v>101</v>
      </c>
      <c r="K33" s="79"/>
      <c r="L33" s="79"/>
      <c r="M33" s="79"/>
      <c r="Q33"/>
    </row>
    <row r="34" spans="1:17" ht="19.5" customHeight="1">
      <c r="A34" s="13"/>
      <c r="B34" s="80">
        <f t="shared" si="1"/>
        <v>25</v>
      </c>
      <c r="C34" s="81">
        <v>101</v>
      </c>
      <c r="D34" s="91" t="s">
        <v>126</v>
      </c>
      <c r="E34" s="183">
        <v>136702</v>
      </c>
      <c r="F34" s="87" t="s">
        <v>97</v>
      </c>
      <c r="G34" s="187">
        <v>755</v>
      </c>
      <c r="H34" s="82" t="s">
        <v>100</v>
      </c>
      <c r="I34" s="79"/>
      <c r="J34" s="79" t="s">
        <v>101</v>
      </c>
      <c r="K34" s="79" t="s">
        <v>101</v>
      </c>
      <c r="L34" s="79"/>
      <c r="M34" s="79"/>
      <c r="Q34"/>
    </row>
    <row r="35" spans="1:17" ht="19.5" customHeight="1">
      <c r="A35" s="13"/>
      <c r="B35" s="80">
        <f t="shared" si="1"/>
        <v>26</v>
      </c>
      <c r="C35" s="81">
        <v>102</v>
      </c>
      <c r="D35" s="92" t="s">
        <v>127</v>
      </c>
      <c r="E35" s="188">
        <v>136705</v>
      </c>
      <c r="F35" s="87" t="s">
        <v>97</v>
      </c>
      <c r="G35" s="187">
        <v>758</v>
      </c>
      <c r="H35" s="82" t="s">
        <v>100</v>
      </c>
      <c r="I35" s="79"/>
      <c r="J35" s="79" t="s">
        <v>101</v>
      </c>
      <c r="K35" s="79" t="s">
        <v>101</v>
      </c>
      <c r="L35" s="79"/>
      <c r="M35" s="79"/>
      <c r="Q35"/>
    </row>
    <row r="36" spans="1:17" ht="19.5" customHeight="1">
      <c r="A36" s="13"/>
      <c r="B36" s="80">
        <f>B35+1</f>
        <v>27</v>
      </c>
      <c r="C36" s="81">
        <v>103</v>
      </c>
      <c r="D36" s="76" t="s">
        <v>128</v>
      </c>
      <c r="E36" s="183">
        <v>128031</v>
      </c>
      <c r="F36" s="87" t="s">
        <v>97</v>
      </c>
      <c r="G36" s="187">
        <v>122</v>
      </c>
      <c r="H36" s="82" t="s">
        <v>100</v>
      </c>
      <c r="I36" s="79"/>
      <c r="J36" s="79"/>
      <c r="K36" s="79" t="s">
        <v>101</v>
      </c>
      <c r="L36" s="79"/>
      <c r="M36" s="79"/>
      <c r="Q36"/>
    </row>
    <row r="37" spans="1:17" ht="19.5" customHeight="1">
      <c r="A37" s="13"/>
      <c r="B37" s="80">
        <f t="shared" si="1"/>
        <v>28</v>
      </c>
      <c r="C37" s="81">
        <v>105</v>
      </c>
      <c r="D37" s="88" t="s">
        <v>129</v>
      </c>
      <c r="E37" s="186">
        <v>103656</v>
      </c>
      <c r="F37" s="87" t="s">
        <v>97</v>
      </c>
      <c r="G37" s="82">
        <v>752</v>
      </c>
      <c r="H37" s="82" t="s">
        <v>100</v>
      </c>
      <c r="I37" s="79"/>
      <c r="J37" s="79" t="s">
        <v>101</v>
      </c>
      <c r="K37" s="79" t="s">
        <v>101</v>
      </c>
      <c r="L37" s="79"/>
      <c r="M37" s="79"/>
      <c r="Q37"/>
    </row>
    <row r="38" spans="1:17" ht="19.5" customHeight="1">
      <c r="A38" s="13"/>
      <c r="B38" s="80">
        <f t="shared" si="1"/>
        <v>29</v>
      </c>
      <c r="C38" s="81">
        <v>106</v>
      </c>
      <c r="D38" s="76" t="s">
        <v>130</v>
      </c>
      <c r="E38" s="185">
        <v>136704</v>
      </c>
      <c r="F38" s="87" t="s">
        <v>97</v>
      </c>
      <c r="G38" s="82">
        <v>757</v>
      </c>
      <c r="H38" s="82" t="s">
        <v>100</v>
      </c>
      <c r="I38" s="79"/>
      <c r="J38" s="79" t="s">
        <v>101</v>
      </c>
      <c r="K38" s="79" t="s">
        <v>101</v>
      </c>
      <c r="L38" s="79"/>
      <c r="M38" s="79"/>
      <c r="Q38"/>
    </row>
    <row r="39" spans="1:17" ht="19.5" customHeight="1">
      <c r="A39" s="13"/>
      <c r="B39" s="80">
        <f t="shared" si="1"/>
        <v>30</v>
      </c>
      <c r="C39" s="81">
        <v>107</v>
      </c>
      <c r="D39" s="88" t="s">
        <v>131</v>
      </c>
      <c r="E39" s="186">
        <v>128030</v>
      </c>
      <c r="F39" s="87" t="s">
        <v>97</v>
      </c>
      <c r="G39" s="82">
        <v>120</v>
      </c>
      <c r="H39" s="82" t="s">
        <v>100</v>
      </c>
      <c r="I39" s="79" t="s">
        <v>101</v>
      </c>
      <c r="J39" s="79" t="s">
        <v>101</v>
      </c>
      <c r="K39" s="79" t="s">
        <v>101</v>
      </c>
      <c r="L39" s="84"/>
      <c r="M39" s="79" t="s">
        <v>101</v>
      </c>
      <c r="Q39"/>
    </row>
    <row r="40" spans="1:17" ht="19.5" customHeight="1">
      <c r="A40" s="13"/>
      <c r="B40" s="80">
        <f t="shared" si="1"/>
        <v>31</v>
      </c>
      <c r="C40" s="81">
        <v>108</v>
      </c>
      <c r="D40" s="88" t="s">
        <v>132</v>
      </c>
      <c r="E40" s="186">
        <v>121549</v>
      </c>
      <c r="F40" s="87" t="s">
        <v>115</v>
      </c>
      <c r="G40" s="82" t="s">
        <v>146</v>
      </c>
      <c r="H40" s="82" t="s">
        <v>98</v>
      </c>
      <c r="I40" s="79" t="s">
        <v>101</v>
      </c>
      <c r="J40" s="79" t="s">
        <v>101</v>
      </c>
      <c r="K40" s="79"/>
      <c r="L40" s="84"/>
      <c r="M40" s="79" t="s">
        <v>101</v>
      </c>
      <c r="Q40"/>
    </row>
    <row r="41" spans="1:17" ht="19.5" customHeight="1">
      <c r="A41" s="13"/>
      <c r="B41" s="80">
        <f t="shared" si="1"/>
        <v>32</v>
      </c>
      <c r="C41" s="81">
        <v>109</v>
      </c>
      <c r="D41" s="88" t="s">
        <v>133</v>
      </c>
      <c r="E41" s="186">
        <v>121843</v>
      </c>
      <c r="F41" s="87" t="s">
        <v>115</v>
      </c>
      <c r="G41" s="82" t="s">
        <v>147</v>
      </c>
      <c r="H41" s="82" t="s">
        <v>100</v>
      </c>
      <c r="I41" s="79" t="s">
        <v>101</v>
      </c>
      <c r="J41" s="79" t="s">
        <v>101</v>
      </c>
      <c r="K41" s="79"/>
      <c r="L41" s="84" t="s">
        <v>101</v>
      </c>
      <c r="M41" s="79" t="s">
        <v>101</v>
      </c>
      <c r="Q41"/>
    </row>
    <row r="42" spans="1:17" ht="19.5" customHeight="1">
      <c r="A42" s="13"/>
      <c r="B42" s="80">
        <f t="shared" si="1"/>
        <v>33</v>
      </c>
      <c r="C42" s="81">
        <v>111</v>
      </c>
      <c r="D42" s="88" t="s">
        <v>134</v>
      </c>
      <c r="E42" s="186">
        <v>132087</v>
      </c>
      <c r="F42" s="87" t="s">
        <v>115</v>
      </c>
      <c r="G42" s="82" t="s">
        <v>148</v>
      </c>
      <c r="H42" s="82" t="s">
        <v>100</v>
      </c>
      <c r="I42" s="79" t="s">
        <v>101</v>
      </c>
      <c r="J42" s="79" t="s">
        <v>101</v>
      </c>
      <c r="K42" s="79"/>
      <c r="L42" s="84"/>
      <c r="M42" s="79" t="s">
        <v>101</v>
      </c>
      <c r="Q42"/>
    </row>
    <row r="43" spans="1:17" ht="19.5" customHeight="1">
      <c r="A43" s="13"/>
      <c r="B43" s="80">
        <f t="shared" si="1"/>
        <v>34</v>
      </c>
      <c r="C43" s="81">
        <v>112</v>
      </c>
      <c r="D43" s="88" t="s">
        <v>135</v>
      </c>
      <c r="E43" s="186">
        <v>136176</v>
      </c>
      <c r="F43" s="87" t="s">
        <v>115</v>
      </c>
      <c r="G43" s="82" t="s">
        <v>149</v>
      </c>
      <c r="H43" s="82" t="s">
        <v>100</v>
      </c>
      <c r="I43" s="79" t="s">
        <v>101</v>
      </c>
      <c r="J43" s="79" t="s">
        <v>101</v>
      </c>
      <c r="K43" s="79"/>
      <c r="L43" s="84"/>
      <c r="M43" s="79" t="s">
        <v>101</v>
      </c>
      <c r="Q43"/>
    </row>
    <row r="44" spans="1:17" ht="19.5" customHeight="1">
      <c r="A44" s="13"/>
      <c r="B44" s="80">
        <f t="shared" si="1"/>
        <v>35</v>
      </c>
      <c r="C44" s="81">
        <v>113</v>
      </c>
      <c r="D44" s="88" t="s">
        <v>136</v>
      </c>
      <c r="E44" s="186">
        <v>123245</v>
      </c>
      <c r="F44" s="87" t="s">
        <v>115</v>
      </c>
      <c r="G44" s="82" t="s">
        <v>143</v>
      </c>
      <c r="H44" s="82" t="s">
        <v>100</v>
      </c>
      <c r="I44" s="79" t="s">
        <v>101</v>
      </c>
      <c r="J44" s="79" t="s">
        <v>101</v>
      </c>
      <c r="K44" s="79" t="s">
        <v>101</v>
      </c>
      <c r="L44" s="84"/>
      <c r="M44" s="79" t="s">
        <v>101</v>
      </c>
      <c r="Q44"/>
    </row>
    <row r="45" spans="1:17" ht="19.5" customHeight="1">
      <c r="A45" s="13"/>
      <c r="B45" s="80">
        <f t="shared" si="1"/>
        <v>36</v>
      </c>
      <c r="C45" s="81">
        <v>119</v>
      </c>
      <c r="D45" s="88" t="s">
        <v>137</v>
      </c>
      <c r="E45" s="186">
        <v>132807</v>
      </c>
      <c r="F45" s="87" t="s">
        <v>115</v>
      </c>
      <c r="G45" s="82" t="s">
        <v>145</v>
      </c>
      <c r="H45" s="82" t="s">
        <v>100</v>
      </c>
      <c r="I45" s="79"/>
      <c r="J45" s="79" t="s">
        <v>101</v>
      </c>
      <c r="K45" s="79" t="s">
        <v>101</v>
      </c>
      <c r="L45" s="84"/>
      <c r="M45" s="79" t="s">
        <v>101</v>
      </c>
      <c r="Q45"/>
    </row>
    <row r="46" spans="1:17" ht="19.5" customHeight="1">
      <c r="A46" s="13"/>
      <c r="B46" s="80">
        <f t="shared" si="1"/>
        <v>37</v>
      </c>
      <c r="C46" s="81">
        <v>122</v>
      </c>
      <c r="D46" s="88" t="s">
        <v>138</v>
      </c>
      <c r="E46" s="186">
        <v>132809</v>
      </c>
      <c r="F46" s="87" t="s">
        <v>115</v>
      </c>
      <c r="G46" s="82" t="s">
        <v>150</v>
      </c>
      <c r="H46" s="82" t="s">
        <v>100</v>
      </c>
      <c r="I46" s="79"/>
      <c r="J46" s="79" t="s">
        <v>101</v>
      </c>
      <c r="K46" s="79"/>
      <c r="L46" s="84"/>
      <c r="M46" s="79"/>
      <c r="Q46"/>
    </row>
    <row r="47" spans="1:17" ht="19.5" customHeight="1">
      <c r="A47" s="13"/>
      <c r="B47" s="80">
        <f t="shared" si="1"/>
        <v>38</v>
      </c>
      <c r="C47" s="81">
        <v>123</v>
      </c>
      <c r="D47" s="88" t="s">
        <v>139</v>
      </c>
      <c r="E47" s="186">
        <v>111116</v>
      </c>
      <c r="F47" s="87" t="s">
        <v>115</v>
      </c>
      <c r="G47" s="82" t="s">
        <v>144</v>
      </c>
      <c r="H47" s="82" t="s">
        <v>100</v>
      </c>
      <c r="I47" s="79"/>
      <c r="J47" s="79" t="s">
        <v>101</v>
      </c>
      <c r="K47" s="79" t="s">
        <v>101</v>
      </c>
      <c r="L47" s="84"/>
      <c r="M47" s="79" t="s">
        <v>101</v>
      </c>
      <c r="Q47"/>
    </row>
    <row r="48" spans="1:17" ht="19.5" customHeight="1">
      <c r="A48" s="13"/>
      <c r="B48" s="80">
        <f t="shared" si="1"/>
        <v>39</v>
      </c>
      <c r="C48" s="81">
        <v>126</v>
      </c>
      <c r="D48" s="88" t="s">
        <v>140</v>
      </c>
      <c r="E48" s="186">
        <v>132816</v>
      </c>
      <c r="F48" s="87" t="s">
        <v>115</v>
      </c>
      <c r="G48" s="82" t="s">
        <v>151</v>
      </c>
      <c r="H48" s="82" t="s">
        <v>100</v>
      </c>
      <c r="I48" s="79"/>
      <c r="J48" s="79" t="s">
        <v>101</v>
      </c>
      <c r="K48" s="79"/>
      <c r="L48" s="84"/>
      <c r="M48" s="79" t="s">
        <v>101</v>
      </c>
      <c r="Q48"/>
    </row>
    <row r="49" spans="1:17" ht="19.5" customHeight="1">
      <c r="A49" s="13"/>
      <c r="B49" s="80">
        <f t="shared" si="1"/>
        <v>40</v>
      </c>
      <c r="C49" s="81">
        <v>132</v>
      </c>
      <c r="D49" s="88" t="s">
        <v>142</v>
      </c>
      <c r="E49" s="186">
        <v>132814</v>
      </c>
      <c r="F49" s="87" t="s">
        <v>115</v>
      </c>
      <c r="G49" s="82" t="s">
        <v>152</v>
      </c>
      <c r="H49" s="82" t="s">
        <v>100</v>
      </c>
      <c r="I49" s="79" t="s">
        <v>101</v>
      </c>
      <c r="J49" s="79" t="s">
        <v>101</v>
      </c>
      <c r="K49" s="79"/>
      <c r="L49" s="84"/>
      <c r="M49" s="79"/>
      <c r="Q49"/>
    </row>
    <row r="50" spans="1:17" ht="19.5" customHeight="1">
      <c r="A50" s="13"/>
      <c r="B50" s="80">
        <f t="shared" si="1"/>
        <v>41</v>
      </c>
      <c r="C50" s="81">
        <v>157</v>
      </c>
      <c r="D50" s="88" t="s">
        <v>141</v>
      </c>
      <c r="E50" s="188">
        <v>125615</v>
      </c>
      <c r="F50" s="87" t="s">
        <v>115</v>
      </c>
      <c r="G50" s="89" t="s">
        <v>153</v>
      </c>
      <c r="H50" s="82" t="s">
        <v>100</v>
      </c>
      <c r="I50" s="79"/>
      <c r="J50" s="79" t="s">
        <v>101</v>
      </c>
      <c r="K50" s="79"/>
      <c r="L50" s="84"/>
      <c r="M50" s="79"/>
      <c r="Q50"/>
    </row>
    <row r="51" spans="1:17" ht="19.5" customHeight="1">
      <c r="A51" s="13"/>
      <c r="B51" s="80">
        <f t="shared" si="1"/>
        <v>42</v>
      </c>
      <c r="C51" s="81">
        <v>162</v>
      </c>
      <c r="D51" s="90" t="s">
        <v>158</v>
      </c>
      <c r="E51" s="188">
        <v>23208</v>
      </c>
      <c r="F51" s="87" t="s">
        <v>115</v>
      </c>
      <c r="G51" s="187">
        <v>1748</v>
      </c>
      <c r="H51" s="82" t="s">
        <v>98</v>
      </c>
      <c r="I51" s="79" t="s">
        <v>101</v>
      </c>
      <c r="J51" s="79"/>
      <c r="K51" s="79"/>
      <c r="L51" s="79"/>
      <c r="M51" s="79"/>
      <c r="Q51"/>
    </row>
    <row r="52" spans="1:13" ht="14.25" customHeight="1">
      <c r="A52" s="11"/>
      <c r="B52" s="11"/>
      <c r="C52" s="11"/>
      <c r="D52" s="38"/>
      <c r="E52" s="39"/>
      <c r="F52" s="39"/>
      <c r="G52" s="39"/>
      <c r="H52" s="15"/>
      <c r="J52" s="2"/>
      <c r="M52" s="13"/>
    </row>
    <row r="53" spans="1:13" ht="14.25" customHeight="1">
      <c r="A53" s="19"/>
      <c r="B53" s="121" t="s">
        <v>44</v>
      </c>
      <c r="C53" s="121"/>
      <c r="D53" s="123"/>
      <c r="E53" s="139"/>
      <c r="F53" s="139"/>
      <c r="G53" s="39"/>
      <c r="H53" s="17"/>
      <c r="I53" s="4"/>
      <c r="K53" s="21"/>
      <c r="L53" s="21"/>
      <c r="M53" s="13"/>
    </row>
    <row r="54" spans="1:13" ht="14.25" customHeight="1">
      <c r="A54" s="3"/>
      <c r="B54" s="3"/>
      <c r="C54" s="3"/>
      <c r="D54" s="55"/>
      <c r="E54" s="56"/>
      <c r="F54" s="56"/>
      <c r="G54" s="56"/>
      <c r="H54" s="15"/>
      <c r="J54" s="2"/>
      <c r="M54" s="13"/>
    </row>
    <row r="55" spans="1:13" ht="14.25" customHeight="1">
      <c r="A55" s="22"/>
      <c r="B55" s="23"/>
      <c r="C55" s="24"/>
      <c r="D55" s="24"/>
      <c r="E55" s="24"/>
      <c r="F55" s="25"/>
      <c r="G55" s="25"/>
      <c r="I55" s="4"/>
      <c r="J55" s="4"/>
      <c r="K55" s="4"/>
      <c r="L55" s="4"/>
      <c r="M55" s="4"/>
    </row>
    <row r="56" spans="1:13" ht="14.25" customHeight="1">
      <c r="A56" s="11"/>
      <c r="B56" s="11"/>
      <c r="C56" s="11"/>
      <c r="D56" s="53"/>
      <c r="E56" s="39"/>
      <c r="F56" s="39"/>
      <c r="G56" s="39"/>
      <c r="H56" s="17"/>
      <c r="I56" s="20"/>
      <c r="J56" s="2"/>
      <c r="M56" s="13"/>
    </row>
    <row r="57" spans="3:13" ht="14.25" customHeight="1">
      <c r="C57" s="26"/>
      <c r="D57" s="57"/>
      <c r="E57" s="14"/>
      <c r="F57" s="14"/>
      <c r="G57" s="14"/>
      <c r="H57" s="15"/>
      <c r="I57" s="3"/>
      <c r="J57" s="3"/>
      <c r="K57" s="3"/>
      <c r="L57" s="3"/>
      <c r="M57" s="3"/>
    </row>
    <row r="58" ht="13.5" customHeight="1">
      <c r="C58" s="11"/>
    </row>
    <row r="59" spans="3:9" ht="15.75">
      <c r="C59" s="26"/>
      <c r="D59" s="53"/>
      <c r="E59" s="39"/>
      <c r="F59" s="39"/>
      <c r="G59" s="39"/>
      <c r="H59" s="17"/>
      <c r="I59" s="3"/>
    </row>
    <row r="60" spans="1:17" ht="15.75">
      <c r="A60"/>
      <c r="B60"/>
      <c r="C60" s="20"/>
      <c r="D60" s="57"/>
      <c r="E60" s="14"/>
      <c r="F60" s="14"/>
      <c r="G60" s="14"/>
      <c r="H60" s="17"/>
      <c r="I60"/>
      <c r="J60"/>
      <c r="K60"/>
      <c r="L60"/>
      <c r="M60"/>
      <c r="N60"/>
      <c r="O60"/>
      <c r="P60"/>
      <c r="Q60"/>
    </row>
    <row r="62" spans="1:17" ht="15.75">
      <c r="A62"/>
      <c r="B62"/>
      <c r="C62" s="54"/>
      <c r="D62" s="53"/>
      <c r="E62" s="39"/>
      <c r="F62" s="39"/>
      <c r="G62" s="39"/>
      <c r="H62" s="39"/>
      <c r="I62"/>
      <c r="J62"/>
      <c r="K62"/>
      <c r="L62"/>
      <c r="M62"/>
      <c r="N62"/>
      <c r="O62"/>
      <c r="P62"/>
      <c r="Q62"/>
    </row>
    <row r="63" spans="1:17" ht="15.75">
      <c r="A63"/>
      <c r="B63"/>
      <c r="C63" s="54"/>
      <c r="D63" s="53"/>
      <c r="E63" s="14"/>
      <c r="F63" s="39"/>
      <c r="G63" s="39"/>
      <c r="H63" s="39"/>
      <c r="I63"/>
      <c r="J63"/>
      <c r="K63"/>
      <c r="L63"/>
      <c r="M63"/>
      <c r="N63"/>
      <c r="O63"/>
      <c r="P63"/>
      <c r="Q63"/>
    </row>
    <row r="64" spans="1:17" ht="15.75">
      <c r="A64"/>
      <c r="B64"/>
      <c r="C64" s="54"/>
      <c r="D64" s="53"/>
      <c r="E64" s="39"/>
      <c r="F64" s="39"/>
      <c r="G64" s="39"/>
      <c r="H64" s="39"/>
      <c r="I64"/>
      <c r="J64"/>
      <c r="K64"/>
      <c r="L64"/>
      <c r="M64"/>
      <c r="N64"/>
      <c r="O64"/>
      <c r="P64"/>
      <c r="Q64"/>
    </row>
    <row r="65" spans="1:17" ht="15.75">
      <c r="A65"/>
      <c r="B65"/>
      <c r="C65" s="54"/>
      <c r="D65" s="18"/>
      <c r="E65" s="56"/>
      <c r="F65" s="39"/>
      <c r="G65" s="39"/>
      <c r="H65" s="39"/>
      <c r="I65"/>
      <c r="J65"/>
      <c r="K65"/>
      <c r="L65"/>
      <c r="M65"/>
      <c r="N65"/>
      <c r="O65"/>
      <c r="P65"/>
      <c r="Q65"/>
    </row>
    <row r="66" spans="1:17" ht="15.75">
      <c r="A66"/>
      <c r="B66"/>
      <c r="C66" s="54"/>
      <c r="D66" s="53"/>
      <c r="E66" s="39"/>
      <c r="F66" s="39"/>
      <c r="G66" s="39"/>
      <c r="H66" s="39"/>
      <c r="I66"/>
      <c r="J66"/>
      <c r="K66"/>
      <c r="L66"/>
      <c r="M66"/>
      <c r="N66"/>
      <c r="O66"/>
      <c r="P66"/>
      <c r="Q66"/>
    </row>
    <row r="67" spans="1:17" ht="15.75">
      <c r="A67"/>
      <c r="B67"/>
      <c r="C67" s="54"/>
      <c r="D67" s="18"/>
      <c r="E67" s="39"/>
      <c r="F67" s="39"/>
      <c r="G67" s="39"/>
      <c r="H67" s="39"/>
      <c r="I67"/>
      <c r="J67"/>
      <c r="K67"/>
      <c r="L67"/>
      <c r="M67"/>
      <c r="N67"/>
      <c r="O67"/>
      <c r="P67"/>
      <c r="Q67"/>
    </row>
  </sheetData>
  <sheetProtection/>
  <mergeCells count="13">
    <mergeCell ref="G8:G9"/>
    <mergeCell ref="H8:H9"/>
    <mergeCell ref="B4:M4"/>
    <mergeCell ref="B1:M1"/>
    <mergeCell ref="I8:M8"/>
    <mergeCell ref="B8:B9"/>
    <mergeCell ref="D8:D9"/>
    <mergeCell ref="E8:E9"/>
    <mergeCell ref="B3:M3"/>
    <mergeCell ref="B6:M6"/>
    <mergeCell ref="B2:M2"/>
    <mergeCell ref="C8:C9"/>
    <mergeCell ref="F8:F9"/>
  </mergeCells>
  <printOptions horizontalCentered="1"/>
  <pageMargins left="0.8661417322834646" right="0.1968503937007874" top="0.2362204724409449" bottom="0.31496062992125984" header="0" footer="0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15"/>
  </sheetPr>
  <dimension ref="A1:Q39"/>
  <sheetViews>
    <sheetView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1" width="4.00390625" style="1" customWidth="1"/>
    <col min="2" max="2" width="3.421875" style="1" customWidth="1"/>
    <col min="3" max="3" width="5.28125" style="16" customWidth="1"/>
    <col min="4" max="4" width="24.57421875" style="1" customWidth="1"/>
    <col min="5" max="5" width="7.421875" style="1" customWidth="1"/>
    <col min="6" max="6" width="9.28125" style="1" customWidth="1"/>
    <col min="7" max="7" width="8.28125" style="1" customWidth="1"/>
    <col min="8" max="8" width="4.28125" style="1" customWidth="1"/>
    <col min="9" max="11" width="5.7109375" style="1" customWidth="1"/>
    <col min="12" max="12" width="5.421875" style="1" customWidth="1"/>
    <col min="13" max="13" width="5.7109375" style="1" customWidth="1"/>
    <col min="14" max="14" width="7.7109375" style="1" customWidth="1"/>
    <col min="15" max="15" width="7.8515625" style="13" customWidth="1"/>
    <col min="16" max="16" width="2.140625" style="1" customWidth="1"/>
  </cols>
  <sheetData>
    <row r="1" spans="1:17" ht="13.5" customHeight="1">
      <c r="A1" s="5"/>
      <c r="B1" s="100"/>
      <c r="C1" s="100"/>
      <c r="D1" s="258" t="s">
        <v>33</v>
      </c>
      <c r="E1" s="258"/>
      <c r="F1" s="258"/>
      <c r="G1" s="258"/>
      <c r="H1" s="258"/>
      <c r="I1" s="258"/>
      <c r="J1" s="258"/>
      <c r="K1" s="258"/>
      <c r="L1" s="264" t="s">
        <v>84</v>
      </c>
      <c r="M1" s="264"/>
      <c r="N1" s="264"/>
      <c r="O1" s="66"/>
      <c r="P1" s="102"/>
      <c r="Q1" s="94"/>
    </row>
    <row r="2" spans="1:17" ht="13.5" customHeight="1">
      <c r="A2" s="5"/>
      <c r="B2" s="68"/>
      <c r="C2" s="68"/>
      <c r="D2" s="240"/>
      <c r="E2" s="240"/>
      <c r="F2" s="240"/>
      <c r="G2" s="240"/>
      <c r="H2" s="240"/>
      <c r="I2" s="240"/>
      <c r="J2" s="240"/>
      <c r="K2" s="240"/>
      <c r="L2" s="264" t="s">
        <v>161</v>
      </c>
      <c r="M2" s="264"/>
      <c r="N2" s="264"/>
      <c r="O2" s="66"/>
      <c r="P2" s="103"/>
      <c r="Q2" s="94"/>
    </row>
    <row r="3" spans="1:17" ht="13.5" customHeight="1">
      <c r="A3" s="5"/>
      <c r="B3" s="104"/>
      <c r="C3" s="104"/>
      <c r="D3" s="238" t="s">
        <v>69</v>
      </c>
      <c r="E3" s="238"/>
      <c r="F3" s="238"/>
      <c r="G3" s="238"/>
      <c r="H3" s="238"/>
      <c r="I3" s="238"/>
      <c r="J3" s="238"/>
      <c r="K3" s="238"/>
      <c r="L3" s="104"/>
      <c r="M3" s="40"/>
      <c r="N3" s="40"/>
      <c r="O3" s="40"/>
      <c r="P3" s="105"/>
      <c r="Q3" s="94"/>
    </row>
    <row r="4" spans="1:17" ht="13.5" customHeight="1">
      <c r="A4" s="5"/>
      <c r="B4" s="66"/>
      <c r="C4" s="66"/>
      <c r="D4" s="247" t="s">
        <v>71</v>
      </c>
      <c r="E4" s="247"/>
      <c r="F4" s="247"/>
      <c r="G4" s="247"/>
      <c r="H4" s="247"/>
      <c r="I4" s="247"/>
      <c r="J4" s="247"/>
      <c r="K4" s="247"/>
      <c r="L4" s="262" t="s">
        <v>93</v>
      </c>
      <c r="M4" s="262"/>
      <c r="N4" s="262"/>
      <c r="O4" s="263"/>
      <c r="P4" s="101"/>
      <c r="Q4" s="94"/>
    </row>
    <row r="5" spans="1:17" ht="13.5" customHeight="1">
      <c r="A5" s="5"/>
      <c r="B5" s="65"/>
      <c r="C5" s="65"/>
      <c r="D5" s="65"/>
      <c r="E5" s="65"/>
      <c r="F5" s="65"/>
      <c r="G5" s="65"/>
      <c r="H5" s="65"/>
      <c r="I5" s="65"/>
      <c r="J5" s="65"/>
      <c r="K5" s="65"/>
      <c r="L5" s="264" t="s">
        <v>163</v>
      </c>
      <c r="M5" s="264"/>
      <c r="N5" s="264"/>
      <c r="O5" s="264"/>
      <c r="P5" s="101"/>
      <c r="Q5" s="94"/>
    </row>
    <row r="6" spans="1:17" ht="13.5" customHeight="1">
      <c r="A6" s="5"/>
      <c r="B6" s="100"/>
      <c r="C6" s="100"/>
      <c r="D6" s="228" t="s">
        <v>14</v>
      </c>
      <c r="E6" s="228"/>
      <c r="F6" s="228"/>
      <c r="G6" s="228"/>
      <c r="H6" s="228"/>
      <c r="I6" s="228"/>
      <c r="J6" s="228"/>
      <c r="K6" s="228"/>
      <c r="L6" s="264" t="s">
        <v>162</v>
      </c>
      <c r="M6" s="264"/>
      <c r="N6" s="264"/>
      <c r="O6" s="264"/>
      <c r="P6" s="101"/>
      <c r="Q6" s="94"/>
    </row>
    <row r="7" spans="1:17" ht="15.75" customHeight="1">
      <c r="A7" s="5"/>
      <c r="B7" s="68"/>
      <c r="C7" s="68"/>
      <c r="D7" s="240" t="s">
        <v>15</v>
      </c>
      <c r="E7" s="240"/>
      <c r="F7" s="240"/>
      <c r="G7" s="240"/>
      <c r="H7" s="240"/>
      <c r="I7" s="240"/>
      <c r="J7" s="240"/>
      <c r="K7" s="240"/>
      <c r="L7" s="68"/>
      <c r="M7" s="68"/>
      <c r="N7" s="40"/>
      <c r="O7" s="40" t="s">
        <v>56</v>
      </c>
      <c r="P7" s="105"/>
      <c r="Q7" s="94"/>
    </row>
    <row r="8" spans="1:17" ht="13.5" customHeight="1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94"/>
    </row>
    <row r="9" spans="1:17" ht="22.5" customHeight="1">
      <c r="A9" s="5"/>
      <c r="B9" s="240" t="s">
        <v>73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40"/>
      <c r="Q9" s="94"/>
    </row>
    <row r="10" spans="1:17" ht="13.5" customHeight="1" thickBot="1">
      <c r="A10" s="5"/>
      <c r="B10" s="40"/>
      <c r="C10" s="106"/>
      <c r="D10" s="69"/>
      <c r="E10" s="107"/>
      <c r="F10" s="64"/>
      <c r="G10" s="64"/>
      <c r="H10" s="64"/>
      <c r="I10" s="64"/>
      <c r="J10" s="63"/>
      <c r="K10" s="71"/>
      <c r="L10" s="71"/>
      <c r="M10" s="71"/>
      <c r="N10" s="71"/>
      <c r="O10" s="95"/>
      <c r="P10" s="40"/>
      <c r="Q10" s="94"/>
    </row>
    <row r="11" spans="2:17" ht="12.75" customHeight="1">
      <c r="B11" s="265" t="s">
        <v>3</v>
      </c>
      <c r="C11" s="241" t="s">
        <v>4</v>
      </c>
      <c r="D11" s="234" t="s">
        <v>5</v>
      </c>
      <c r="E11" s="236" t="s">
        <v>32</v>
      </c>
      <c r="F11" s="243" t="s">
        <v>6</v>
      </c>
      <c r="G11" s="245" t="s">
        <v>53</v>
      </c>
      <c r="H11" s="236" t="s">
        <v>54</v>
      </c>
      <c r="I11" s="234" t="s">
        <v>16</v>
      </c>
      <c r="J11" s="234"/>
      <c r="K11" s="229"/>
      <c r="L11" s="259" t="s">
        <v>17</v>
      </c>
      <c r="M11" s="231"/>
      <c r="N11" s="260" t="s">
        <v>18</v>
      </c>
      <c r="O11" s="267" t="s">
        <v>19</v>
      </c>
      <c r="P11" s="96"/>
      <c r="Q11" s="94"/>
    </row>
    <row r="12" spans="2:17" ht="13.5" thickBot="1">
      <c r="B12" s="266"/>
      <c r="C12" s="242"/>
      <c r="D12" s="235"/>
      <c r="E12" s="237"/>
      <c r="F12" s="244"/>
      <c r="G12" s="246"/>
      <c r="H12" s="237"/>
      <c r="I12" s="73">
        <v>1</v>
      </c>
      <c r="J12" s="73">
        <v>2</v>
      </c>
      <c r="K12" s="97">
        <v>3</v>
      </c>
      <c r="L12" s="98">
        <v>1</v>
      </c>
      <c r="M12" s="99">
        <v>2</v>
      </c>
      <c r="N12" s="261"/>
      <c r="O12" s="268"/>
      <c r="P12" s="96"/>
      <c r="Q12" s="94"/>
    </row>
    <row r="13" spans="1:16" s="46" customFormat="1" ht="19.5" customHeight="1">
      <c r="A13" s="45"/>
      <c r="B13" s="108">
        <f aca="true" t="shared" si="0" ref="B13:B30">B12+1</f>
        <v>1</v>
      </c>
      <c r="C13" s="75">
        <v>162</v>
      </c>
      <c r="D13" s="90" t="s">
        <v>158</v>
      </c>
      <c r="E13" s="185">
        <v>23208</v>
      </c>
      <c r="F13" s="87" t="s">
        <v>115</v>
      </c>
      <c r="G13" s="184">
        <v>1748</v>
      </c>
      <c r="H13" s="93" t="s">
        <v>98</v>
      </c>
      <c r="I13" s="84">
        <v>169</v>
      </c>
      <c r="J13" s="84">
        <v>138</v>
      </c>
      <c r="K13" s="198">
        <v>180</v>
      </c>
      <c r="L13" s="32"/>
      <c r="M13" s="109"/>
      <c r="N13" s="110">
        <f aca="true" t="shared" si="1" ref="N13:N30">SUM(I13:K13)</f>
        <v>487</v>
      </c>
      <c r="O13" s="113">
        <f aca="true" t="shared" si="2" ref="O13:O30">RANK(N13,N$13:N$30)</f>
        <v>1</v>
      </c>
      <c r="P13" s="45"/>
    </row>
    <row r="14" spans="1:16" s="46" customFormat="1" ht="19.5" customHeight="1">
      <c r="A14" s="45"/>
      <c r="B14" s="111">
        <f t="shared" si="0"/>
        <v>2</v>
      </c>
      <c r="C14" s="81">
        <v>113</v>
      </c>
      <c r="D14" s="88" t="s">
        <v>136</v>
      </c>
      <c r="E14" s="186">
        <v>123245</v>
      </c>
      <c r="F14" s="87" t="s">
        <v>115</v>
      </c>
      <c r="G14" s="82" t="s">
        <v>143</v>
      </c>
      <c r="H14" s="93" t="s">
        <v>100</v>
      </c>
      <c r="I14" s="84">
        <v>138</v>
      </c>
      <c r="J14" s="84">
        <v>100</v>
      </c>
      <c r="K14" s="198">
        <v>180</v>
      </c>
      <c r="L14" s="32"/>
      <c r="M14" s="33"/>
      <c r="N14" s="112">
        <f t="shared" si="1"/>
        <v>418</v>
      </c>
      <c r="O14" s="113">
        <f t="shared" si="2"/>
        <v>2</v>
      </c>
      <c r="P14" s="45"/>
    </row>
    <row r="15" spans="1:16" s="46" customFormat="1" ht="19.5" customHeight="1">
      <c r="A15" s="45"/>
      <c r="B15" s="111">
        <f t="shared" si="0"/>
        <v>3</v>
      </c>
      <c r="C15" s="81">
        <v>37</v>
      </c>
      <c r="D15" s="86" t="s">
        <v>113</v>
      </c>
      <c r="E15" s="186">
        <v>113749</v>
      </c>
      <c r="F15" s="77" t="s">
        <v>103</v>
      </c>
      <c r="G15" s="82">
        <v>317</v>
      </c>
      <c r="H15" s="78" t="s">
        <v>98</v>
      </c>
      <c r="I15" s="84">
        <v>75</v>
      </c>
      <c r="J15" s="84">
        <v>89</v>
      </c>
      <c r="K15" s="198">
        <v>180</v>
      </c>
      <c r="L15" s="32"/>
      <c r="M15" s="33"/>
      <c r="N15" s="112">
        <f t="shared" si="1"/>
        <v>344</v>
      </c>
      <c r="O15" s="113">
        <f t="shared" si="2"/>
        <v>3</v>
      </c>
      <c r="P15" s="45"/>
    </row>
    <row r="16" spans="2:17" ht="19.5" customHeight="1">
      <c r="B16" s="111">
        <f t="shared" si="0"/>
        <v>4</v>
      </c>
      <c r="C16" s="81">
        <v>111</v>
      </c>
      <c r="D16" s="88" t="s">
        <v>134</v>
      </c>
      <c r="E16" s="186">
        <v>132087</v>
      </c>
      <c r="F16" s="87" t="s">
        <v>115</v>
      </c>
      <c r="G16" s="82" t="s">
        <v>148</v>
      </c>
      <c r="H16" s="93" t="s">
        <v>100</v>
      </c>
      <c r="I16" s="84">
        <v>0</v>
      </c>
      <c r="J16" s="84">
        <v>145</v>
      </c>
      <c r="K16" s="198">
        <v>180</v>
      </c>
      <c r="L16" s="32"/>
      <c r="M16" s="33"/>
      <c r="N16" s="112">
        <f t="shared" si="1"/>
        <v>325</v>
      </c>
      <c r="O16" s="112">
        <f t="shared" si="2"/>
        <v>4</v>
      </c>
      <c r="P16" s="96"/>
      <c r="Q16" s="94"/>
    </row>
    <row r="17" spans="2:17" ht="19.5" customHeight="1">
      <c r="B17" s="111">
        <f t="shared" si="0"/>
        <v>5</v>
      </c>
      <c r="C17" s="81">
        <v>80</v>
      </c>
      <c r="D17" s="91" t="s">
        <v>117</v>
      </c>
      <c r="E17" s="183">
        <v>68284</v>
      </c>
      <c r="F17" s="77" t="s">
        <v>115</v>
      </c>
      <c r="G17" s="183">
        <v>3154</v>
      </c>
      <c r="H17" s="93" t="s">
        <v>100</v>
      </c>
      <c r="I17" s="84">
        <v>143</v>
      </c>
      <c r="J17" s="189">
        <v>180</v>
      </c>
      <c r="K17" s="152">
        <v>0</v>
      </c>
      <c r="L17" s="32"/>
      <c r="M17" s="33"/>
      <c r="N17" s="112">
        <f t="shared" si="1"/>
        <v>323</v>
      </c>
      <c r="O17" s="112">
        <f t="shared" si="2"/>
        <v>5</v>
      </c>
      <c r="P17" s="96"/>
      <c r="Q17" s="94"/>
    </row>
    <row r="18" spans="2:17" ht="19.5" customHeight="1">
      <c r="B18" s="111">
        <f t="shared" si="0"/>
        <v>6</v>
      </c>
      <c r="C18" s="81">
        <v>18</v>
      </c>
      <c r="D18" s="76" t="s">
        <v>108</v>
      </c>
      <c r="E18" s="185">
        <v>113742</v>
      </c>
      <c r="F18" s="77" t="s">
        <v>103</v>
      </c>
      <c r="G18" s="82">
        <v>182</v>
      </c>
      <c r="H18" s="78" t="s">
        <v>98</v>
      </c>
      <c r="I18" s="189">
        <v>180</v>
      </c>
      <c r="J18" s="84">
        <v>68</v>
      </c>
      <c r="K18" s="152">
        <v>56</v>
      </c>
      <c r="L18" s="32"/>
      <c r="M18" s="33"/>
      <c r="N18" s="112">
        <f t="shared" si="1"/>
        <v>304</v>
      </c>
      <c r="O18" s="112">
        <f t="shared" si="2"/>
        <v>6</v>
      </c>
      <c r="P18" s="96"/>
      <c r="Q18" s="94"/>
    </row>
    <row r="19" spans="2:17" ht="19.5" customHeight="1">
      <c r="B19" s="111">
        <f t="shared" si="0"/>
        <v>7</v>
      </c>
      <c r="C19" s="81">
        <v>17</v>
      </c>
      <c r="D19" s="76" t="s">
        <v>107</v>
      </c>
      <c r="E19" s="185">
        <v>113746</v>
      </c>
      <c r="F19" s="77" t="s">
        <v>103</v>
      </c>
      <c r="G19" s="82">
        <v>215</v>
      </c>
      <c r="H19" s="89" t="s">
        <v>98</v>
      </c>
      <c r="I19" s="189">
        <v>180</v>
      </c>
      <c r="J19" s="84">
        <v>115</v>
      </c>
      <c r="K19" s="152">
        <v>0</v>
      </c>
      <c r="L19" s="32"/>
      <c r="M19" s="33"/>
      <c r="N19" s="112">
        <f t="shared" si="1"/>
        <v>295</v>
      </c>
      <c r="O19" s="112">
        <f t="shared" si="2"/>
        <v>7</v>
      </c>
      <c r="P19" s="96"/>
      <c r="Q19" s="94"/>
    </row>
    <row r="20" spans="2:17" ht="19.5" customHeight="1">
      <c r="B20" s="111">
        <f t="shared" si="0"/>
        <v>8</v>
      </c>
      <c r="C20" s="81">
        <v>109</v>
      </c>
      <c r="D20" s="88" t="s">
        <v>133</v>
      </c>
      <c r="E20" s="186">
        <v>121843</v>
      </c>
      <c r="F20" s="87" t="s">
        <v>115</v>
      </c>
      <c r="G20" s="82" t="s">
        <v>147</v>
      </c>
      <c r="H20" s="93" t="s">
        <v>100</v>
      </c>
      <c r="I20" s="84">
        <v>0</v>
      </c>
      <c r="J20" s="84">
        <v>93</v>
      </c>
      <c r="K20" s="198">
        <v>180</v>
      </c>
      <c r="L20" s="32"/>
      <c r="M20" s="33"/>
      <c r="N20" s="112">
        <f t="shared" si="1"/>
        <v>273</v>
      </c>
      <c r="O20" s="112">
        <f t="shared" si="2"/>
        <v>8</v>
      </c>
      <c r="P20" s="96"/>
      <c r="Q20" s="94"/>
    </row>
    <row r="21" spans="2:17" ht="19.5" customHeight="1">
      <c r="B21" s="111">
        <f t="shared" si="0"/>
        <v>9</v>
      </c>
      <c r="C21" s="81">
        <v>25</v>
      </c>
      <c r="D21" s="85" t="s">
        <v>110</v>
      </c>
      <c r="E21" s="183">
        <v>113744</v>
      </c>
      <c r="F21" s="77" t="s">
        <v>103</v>
      </c>
      <c r="G21" s="82">
        <v>189</v>
      </c>
      <c r="H21" s="78" t="s">
        <v>98</v>
      </c>
      <c r="I21" s="84">
        <v>96</v>
      </c>
      <c r="J21" s="84">
        <v>34</v>
      </c>
      <c r="K21" s="152">
        <v>123</v>
      </c>
      <c r="L21" s="32"/>
      <c r="M21" s="33"/>
      <c r="N21" s="112">
        <f t="shared" si="1"/>
        <v>253</v>
      </c>
      <c r="O21" s="112">
        <f t="shared" si="2"/>
        <v>9</v>
      </c>
      <c r="P21" s="96"/>
      <c r="Q21" s="94"/>
    </row>
    <row r="22" spans="2:17" ht="19.5" customHeight="1">
      <c r="B22" s="111">
        <f t="shared" si="0"/>
        <v>10</v>
      </c>
      <c r="C22" s="81">
        <v>132</v>
      </c>
      <c r="D22" s="88" t="s">
        <v>142</v>
      </c>
      <c r="E22" s="186">
        <v>132814</v>
      </c>
      <c r="F22" s="87" t="s">
        <v>115</v>
      </c>
      <c r="G22" s="82" t="s">
        <v>152</v>
      </c>
      <c r="H22" s="82" t="s">
        <v>100</v>
      </c>
      <c r="I22" s="84">
        <v>0</v>
      </c>
      <c r="J22" s="189">
        <v>180</v>
      </c>
      <c r="K22" s="152">
        <v>0</v>
      </c>
      <c r="L22" s="32"/>
      <c r="M22" s="33"/>
      <c r="N22" s="112">
        <f t="shared" si="1"/>
        <v>180</v>
      </c>
      <c r="O22" s="112">
        <f t="shared" si="2"/>
        <v>10</v>
      </c>
      <c r="P22" s="96"/>
      <c r="Q22" s="94"/>
    </row>
    <row r="23" spans="2:17" ht="19.5" customHeight="1">
      <c r="B23" s="111">
        <f t="shared" si="0"/>
        <v>11</v>
      </c>
      <c r="C23" s="81">
        <v>4</v>
      </c>
      <c r="D23" s="76" t="s">
        <v>96</v>
      </c>
      <c r="E23" s="183">
        <v>87671</v>
      </c>
      <c r="F23" s="77" t="s">
        <v>97</v>
      </c>
      <c r="G23" s="187">
        <v>611</v>
      </c>
      <c r="H23" s="89" t="s">
        <v>98</v>
      </c>
      <c r="I23" s="84">
        <v>90</v>
      </c>
      <c r="J23" s="84">
        <v>32</v>
      </c>
      <c r="K23" s="152">
        <v>0</v>
      </c>
      <c r="L23" s="32"/>
      <c r="M23" s="33"/>
      <c r="N23" s="112">
        <f t="shared" si="1"/>
        <v>122</v>
      </c>
      <c r="O23" s="112">
        <f t="shared" si="2"/>
        <v>11</v>
      </c>
      <c r="P23" s="96"/>
      <c r="Q23" s="94"/>
    </row>
    <row r="24" spans="2:17" ht="19.5" customHeight="1">
      <c r="B24" s="111">
        <f t="shared" si="0"/>
        <v>12</v>
      </c>
      <c r="C24" s="81">
        <v>108</v>
      </c>
      <c r="D24" s="88" t="s">
        <v>132</v>
      </c>
      <c r="E24" s="186">
        <v>121549</v>
      </c>
      <c r="F24" s="87" t="s">
        <v>115</v>
      </c>
      <c r="G24" s="82" t="s">
        <v>146</v>
      </c>
      <c r="H24" s="82" t="s">
        <v>98</v>
      </c>
      <c r="I24" s="84">
        <v>0</v>
      </c>
      <c r="J24" s="84">
        <v>53</v>
      </c>
      <c r="K24" s="152">
        <v>39</v>
      </c>
      <c r="L24" s="32"/>
      <c r="M24" s="116"/>
      <c r="N24" s="112">
        <f t="shared" si="1"/>
        <v>92</v>
      </c>
      <c r="O24" s="112">
        <f t="shared" si="2"/>
        <v>12</v>
      </c>
      <c r="P24" s="96"/>
      <c r="Q24" s="94"/>
    </row>
    <row r="25" spans="2:17" ht="19.5" customHeight="1">
      <c r="B25" s="111">
        <f t="shared" si="0"/>
        <v>13</v>
      </c>
      <c r="C25" s="81">
        <v>35</v>
      </c>
      <c r="D25" s="86" t="s">
        <v>111</v>
      </c>
      <c r="E25" s="185">
        <v>113741</v>
      </c>
      <c r="F25" s="77" t="s">
        <v>103</v>
      </c>
      <c r="G25" s="82">
        <v>188</v>
      </c>
      <c r="H25" s="89" t="s">
        <v>98</v>
      </c>
      <c r="I25" s="84">
        <v>0</v>
      </c>
      <c r="J25" s="84">
        <v>0</v>
      </c>
      <c r="K25" s="152">
        <v>83</v>
      </c>
      <c r="L25" s="32"/>
      <c r="M25" s="33"/>
      <c r="N25" s="112">
        <f t="shared" si="1"/>
        <v>83</v>
      </c>
      <c r="O25" s="112">
        <f t="shared" si="2"/>
        <v>13</v>
      </c>
      <c r="P25" s="96"/>
      <c r="Q25" s="94"/>
    </row>
    <row r="26" spans="2:17" ht="19.5" customHeight="1">
      <c r="B26" s="111">
        <f t="shared" si="0"/>
        <v>14</v>
      </c>
      <c r="C26" s="81">
        <v>86</v>
      </c>
      <c r="D26" s="88" t="s">
        <v>123</v>
      </c>
      <c r="E26" s="186">
        <v>103654</v>
      </c>
      <c r="F26" s="87" t="s">
        <v>97</v>
      </c>
      <c r="G26" s="187">
        <v>750</v>
      </c>
      <c r="H26" s="82" t="s">
        <v>100</v>
      </c>
      <c r="I26" s="84">
        <v>0</v>
      </c>
      <c r="J26" s="84">
        <v>50</v>
      </c>
      <c r="K26" s="152">
        <v>0</v>
      </c>
      <c r="L26" s="32"/>
      <c r="M26" s="33"/>
      <c r="N26" s="112">
        <f t="shared" si="1"/>
        <v>50</v>
      </c>
      <c r="O26" s="112">
        <f t="shared" si="2"/>
        <v>14</v>
      </c>
      <c r="P26" s="96"/>
      <c r="Q26" s="94"/>
    </row>
    <row r="27" spans="2:17" ht="19.5" customHeight="1">
      <c r="B27" s="111">
        <f t="shared" si="0"/>
        <v>15</v>
      </c>
      <c r="C27" s="81">
        <v>81</v>
      </c>
      <c r="D27" s="91" t="s">
        <v>116</v>
      </c>
      <c r="E27" s="186">
        <v>103944</v>
      </c>
      <c r="F27" s="77" t="s">
        <v>115</v>
      </c>
      <c r="G27" s="77" t="s">
        <v>118</v>
      </c>
      <c r="H27" s="89" t="s">
        <v>98</v>
      </c>
      <c r="I27" s="84">
        <v>36</v>
      </c>
      <c r="J27" s="84">
        <v>0</v>
      </c>
      <c r="K27" s="152">
        <v>0</v>
      </c>
      <c r="L27" s="32"/>
      <c r="M27" s="33"/>
      <c r="N27" s="112">
        <f t="shared" si="1"/>
        <v>36</v>
      </c>
      <c r="O27" s="112">
        <f t="shared" si="2"/>
        <v>15</v>
      </c>
      <c r="P27" s="96"/>
      <c r="Q27" s="94"/>
    </row>
    <row r="28" spans="2:17" ht="19.5" customHeight="1">
      <c r="B28" s="111">
        <f t="shared" si="0"/>
        <v>16</v>
      </c>
      <c r="C28" s="81">
        <v>107</v>
      </c>
      <c r="D28" s="88" t="s">
        <v>131</v>
      </c>
      <c r="E28" s="186">
        <v>128030</v>
      </c>
      <c r="F28" s="87" t="s">
        <v>97</v>
      </c>
      <c r="G28" s="82">
        <v>120</v>
      </c>
      <c r="H28" s="82" t="s">
        <v>100</v>
      </c>
      <c r="I28" s="84">
        <v>0</v>
      </c>
      <c r="J28" s="84">
        <v>0</v>
      </c>
      <c r="K28" s="152">
        <v>34</v>
      </c>
      <c r="L28" s="32"/>
      <c r="M28" s="33"/>
      <c r="N28" s="112">
        <f t="shared" si="1"/>
        <v>34</v>
      </c>
      <c r="O28" s="112">
        <f t="shared" si="2"/>
        <v>16</v>
      </c>
      <c r="P28" s="96"/>
      <c r="Q28" s="94"/>
    </row>
    <row r="29" spans="2:17" ht="19.5" customHeight="1">
      <c r="B29" s="111">
        <f t="shared" si="0"/>
        <v>17</v>
      </c>
      <c r="C29" s="81">
        <v>112</v>
      </c>
      <c r="D29" s="88" t="s">
        <v>135</v>
      </c>
      <c r="E29" s="190">
        <v>136176</v>
      </c>
      <c r="F29" s="87" t="s">
        <v>115</v>
      </c>
      <c r="G29" s="82" t="s">
        <v>149</v>
      </c>
      <c r="H29" s="82" t="s">
        <v>100</v>
      </c>
      <c r="I29" s="84">
        <v>0</v>
      </c>
      <c r="J29" s="84">
        <v>0</v>
      </c>
      <c r="K29" s="152">
        <v>34</v>
      </c>
      <c r="L29" s="115"/>
      <c r="M29" s="116"/>
      <c r="N29" s="112">
        <f t="shared" si="1"/>
        <v>34</v>
      </c>
      <c r="O29" s="112">
        <f t="shared" si="2"/>
        <v>16</v>
      </c>
      <c r="P29" s="96"/>
      <c r="Q29" s="94"/>
    </row>
    <row r="30" spans="2:17" ht="19.5" customHeight="1">
      <c r="B30" s="111">
        <f t="shared" si="0"/>
        <v>18</v>
      </c>
      <c r="C30" s="81">
        <v>82</v>
      </c>
      <c r="D30" s="88" t="s">
        <v>119</v>
      </c>
      <c r="E30" s="186">
        <v>136647</v>
      </c>
      <c r="F30" s="77" t="s">
        <v>103</v>
      </c>
      <c r="G30" s="82">
        <v>302</v>
      </c>
      <c r="H30" s="89" t="s">
        <v>98</v>
      </c>
      <c r="I30" s="84">
        <v>31</v>
      </c>
      <c r="J30" s="84">
        <v>0</v>
      </c>
      <c r="K30" s="152">
        <v>0</v>
      </c>
      <c r="L30" s="32"/>
      <c r="M30" s="33"/>
      <c r="N30" s="112">
        <f t="shared" si="1"/>
        <v>31</v>
      </c>
      <c r="O30" s="112">
        <f t="shared" si="2"/>
        <v>18</v>
      </c>
      <c r="P30" s="96"/>
      <c r="Q30" s="94"/>
    </row>
    <row r="31" spans="2:17" ht="19.5" customHeight="1">
      <c r="B31" s="133"/>
      <c r="C31" s="138"/>
      <c r="D31" s="114"/>
      <c r="E31" s="144"/>
      <c r="F31" s="144"/>
      <c r="G31" s="70"/>
      <c r="H31" s="70"/>
      <c r="I31" s="147"/>
      <c r="J31" s="151"/>
      <c r="K31" s="147"/>
      <c r="L31" s="147"/>
      <c r="M31" s="133"/>
      <c r="N31" s="150"/>
      <c r="O31" s="150"/>
      <c r="P31" s="96"/>
      <c r="Q31" s="94"/>
    </row>
    <row r="32" spans="2:17" ht="13.5" customHeight="1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4"/>
    </row>
    <row r="33" spans="1:17" ht="13.5" customHeight="1">
      <c r="A33" s="96"/>
      <c r="B33" s="96"/>
      <c r="C33" s="96"/>
      <c r="D33" s="96"/>
      <c r="E33" s="96"/>
      <c r="F33" s="96"/>
      <c r="G33" s="96"/>
      <c r="H33" s="96"/>
      <c r="I33" s="96"/>
      <c r="J33" s="118"/>
      <c r="K33" s="119" t="s">
        <v>13</v>
      </c>
      <c r="L33" s="119"/>
      <c r="M33" s="41"/>
      <c r="N33" s="41"/>
      <c r="O33" s="96"/>
      <c r="P33" s="96"/>
      <c r="Q33" s="94"/>
    </row>
    <row r="34" spans="1:17" ht="14.25" customHeight="1">
      <c r="A34" s="250"/>
      <c r="B34" s="251"/>
      <c r="C34" s="251"/>
      <c r="D34" s="251"/>
      <c r="E34" s="251"/>
      <c r="F34" s="251"/>
      <c r="G34" s="251"/>
      <c r="H34" s="251"/>
      <c r="I34" s="96"/>
      <c r="J34" s="40"/>
      <c r="K34" s="96"/>
      <c r="L34" s="96"/>
      <c r="M34" s="120"/>
      <c r="N34" s="96"/>
      <c r="O34" s="96"/>
      <c r="P34" s="96"/>
      <c r="Q34" s="61"/>
    </row>
    <row r="35" spans="1:17" ht="14.25" customHeight="1">
      <c r="A35" s="101"/>
      <c r="B35" s="121"/>
      <c r="C35" s="121"/>
      <c r="D35" s="121"/>
      <c r="E35" s="121"/>
      <c r="F35" s="65"/>
      <c r="G35" s="65"/>
      <c r="H35" s="252" t="s">
        <v>74</v>
      </c>
      <c r="I35" s="251"/>
      <c r="J35" s="251"/>
      <c r="K35" s="251"/>
      <c r="L35" s="251"/>
      <c r="M35" s="251"/>
      <c r="N35" s="251"/>
      <c r="O35" s="251"/>
      <c r="P35" s="251"/>
      <c r="Q35" s="1"/>
    </row>
    <row r="36" spans="1:16" ht="12.75">
      <c r="A36" s="253" t="s">
        <v>52</v>
      </c>
      <c r="B36" s="251"/>
      <c r="C36" s="251"/>
      <c r="D36" s="251"/>
      <c r="E36" s="251"/>
      <c r="F36" s="251"/>
      <c r="G36" s="251"/>
      <c r="H36" s="251"/>
      <c r="I36" s="96"/>
      <c r="J36" s="40"/>
      <c r="K36" s="96"/>
      <c r="L36" s="96"/>
      <c r="M36" s="120"/>
      <c r="N36" s="120"/>
      <c r="O36" s="96"/>
      <c r="P36" s="96"/>
    </row>
    <row r="37" spans="1:16" ht="12.75">
      <c r="A37" s="254"/>
      <c r="B37" s="255"/>
      <c r="C37" s="255"/>
      <c r="D37" s="255"/>
      <c r="E37" s="255"/>
      <c r="F37" s="63"/>
      <c r="G37" s="63"/>
      <c r="H37" s="252" t="s">
        <v>76</v>
      </c>
      <c r="I37" s="251"/>
      <c r="J37" s="251"/>
      <c r="K37" s="251"/>
      <c r="L37" s="251"/>
      <c r="M37" s="251"/>
      <c r="N37" s="251"/>
      <c r="O37" s="251"/>
      <c r="P37" s="251"/>
    </row>
    <row r="38" spans="1:16" ht="12.75">
      <c r="A38" s="256" t="s">
        <v>44</v>
      </c>
      <c r="B38" s="257"/>
      <c r="C38" s="257"/>
      <c r="D38" s="257"/>
      <c r="E38" s="257"/>
      <c r="F38" s="257"/>
      <c r="G38" s="257"/>
      <c r="H38" s="257"/>
      <c r="I38" s="65"/>
      <c r="J38" s="40"/>
      <c r="K38" s="96"/>
      <c r="L38" s="96"/>
      <c r="M38" s="120"/>
      <c r="N38" s="120"/>
      <c r="O38" s="96"/>
      <c r="P38" s="96"/>
    </row>
    <row r="39" spans="1:16" ht="12.75">
      <c r="A39" s="96"/>
      <c r="B39" s="96"/>
      <c r="C39" s="106"/>
      <c r="D39" s="122"/>
      <c r="E39" s="122"/>
      <c r="F39" s="40"/>
      <c r="G39" s="40"/>
      <c r="H39" s="248" t="s">
        <v>75</v>
      </c>
      <c r="I39" s="249"/>
      <c r="J39" s="249"/>
      <c r="K39" s="249"/>
      <c r="L39" s="249"/>
      <c r="M39" s="249"/>
      <c r="N39" s="249"/>
      <c r="O39" s="249"/>
      <c r="P39" s="249"/>
    </row>
  </sheetData>
  <sheetProtection/>
  <mergeCells count="30">
    <mergeCell ref="O11:O12"/>
    <mergeCell ref="L6:O6"/>
    <mergeCell ref="G11:G12"/>
    <mergeCell ref="I11:K11"/>
    <mergeCell ref="D7:K7"/>
    <mergeCell ref="B9:O9"/>
    <mergeCell ref="D4:K4"/>
    <mergeCell ref="B11:B12"/>
    <mergeCell ref="C11:C12"/>
    <mergeCell ref="D11:D12"/>
    <mergeCell ref="F11:F12"/>
    <mergeCell ref="E11:E12"/>
    <mergeCell ref="H11:H12"/>
    <mergeCell ref="D1:K1"/>
    <mergeCell ref="D6:K6"/>
    <mergeCell ref="L11:M11"/>
    <mergeCell ref="N11:N12"/>
    <mergeCell ref="L4:O4"/>
    <mergeCell ref="L1:N1"/>
    <mergeCell ref="D2:K2"/>
    <mergeCell ref="L2:N2"/>
    <mergeCell ref="D3:K3"/>
    <mergeCell ref="L5:O5"/>
    <mergeCell ref="H39:P39"/>
    <mergeCell ref="A34:H34"/>
    <mergeCell ref="H35:P35"/>
    <mergeCell ref="A36:H36"/>
    <mergeCell ref="A37:E37"/>
    <mergeCell ref="A38:H38"/>
    <mergeCell ref="H37:P37"/>
  </mergeCells>
  <printOptions horizontalCentered="1"/>
  <pageMargins left="0.15748031496062992" right="0.2362204724409449" top="0.984251968503937" bottom="0.3937007874015748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15"/>
  </sheetPr>
  <dimension ref="A1:Q57"/>
  <sheetViews>
    <sheetView zoomScaleSheetLayoutView="100" zoomScalePageLayoutView="0" workbookViewId="0" topLeftCell="A1">
      <selection activeCell="M7" sqref="M7"/>
    </sheetView>
  </sheetViews>
  <sheetFormatPr defaultColWidth="9.140625" defaultRowHeight="12.75"/>
  <cols>
    <col min="1" max="2" width="4.140625" style="1" customWidth="1"/>
    <col min="3" max="3" width="5.28125" style="16" customWidth="1"/>
    <col min="4" max="4" width="27.140625" style="1" customWidth="1"/>
    <col min="5" max="5" width="7.421875" style="1" customWidth="1"/>
    <col min="6" max="6" width="8.57421875" style="1" customWidth="1"/>
    <col min="7" max="7" width="6.140625" style="1" customWidth="1"/>
    <col min="8" max="8" width="4.28125" style="1" customWidth="1"/>
    <col min="9" max="9" width="5.7109375" style="1" customWidth="1"/>
    <col min="10" max="10" width="6.00390625" style="1" customWidth="1"/>
    <col min="11" max="13" width="5.7109375" style="1" customWidth="1"/>
    <col min="14" max="14" width="8.57421875" style="13" customWidth="1"/>
    <col min="15" max="15" width="7.8515625" style="1" customWidth="1"/>
  </cols>
  <sheetData>
    <row r="1" spans="1:16" ht="13.5" customHeight="1">
      <c r="A1" s="40"/>
      <c r="B1" s="100"/>
      <c r="C1" s="100"/>
      <c r="D1" s="228" t="s">
        <v>33</v>
      </c>
      <c r="E1" s="228"/>
      <c r="F1" s="228"/>
      <c r="G1" s="228"/>
      <c r="H1" s="228"/>
      <c r="I1" s="228"/>
      <c r="J1" s="228"/>
      <c r="K1" s="228"/>
      <c r="L1" s="264" t="s">
        <v>72</v>
      </c>
      <c r="M1" s="264"/>
      <c r="N1" s="264"/>
      <c r="O1" s="66"/>
      <c r="P1" s="102"/>
    </row>
    <row r="2" spans="1:16" ht="13.5" customHeight="1">
      <c r="A2" s="40"/>
      <c r="B2" s="68"/>
      <c r="C2" s="68"/>
      <c r="D2" s="240"/>
      <c r="E2" s="240"/>
      <c r="F2" s="240"/>
      <c r="G2" s="240"/>
      <c r="H2" s="240"/>
      <c r="I2" s="240"/>
      <c r="J2" s="240"/>
      <c r="K2" s="240"/>
      <c r="L2" s="264" t="s">
        <v>155</v>
      </c>
      <c r="M2" s="264"/>
      <c r="N2" s="264"/>
      <c r="O2" s="66"/>
      <c r="P2" s="103"/>
    </row>
    <row r="3" spans="1:16" ht="13.5" customHeight="1">
      <c r="A3" s="40"/>
      <c r="B3" s="104"/>
      <c r="C3" s="104"/>
      <c r="D3" s="238" t="s">
        <v>69</v>
      </c>
      <c r="E3" s="238"/>
      <c r="F3" s="238"/>
      <c r="G3" s="238"/>
      <c r="H3" s="238"/>
      <c r="I3" s="238"/>
      <c r="J3" s="238"/>
      <c r="K3" s="238"/>
      <c r="L3" s="104"/>
      <c r="M3" s="40"/>
      <c r="N3" s="40"/>
      <c r="O3" s="40"/>
      <c r="P3" s="105"/>
    </row>
    <row r="4" spans="1:16" ht="13.5" customHeight="1">
      <c r="A4" s="40"/>
      <c r="B4" s="66"/>
      <c r="C4" s="66"/>
      <c r="D4" s="247" t="s">
        <v>71</v>
      </c>
      <c r="E4" s="247"/>
      <c r="F4" s="247"/>
      <c r="G4" s="247"/>
      <c r="H4" s="247"/>
      <c r="I4" s="247"/>
      <c r="J4" s="247"/>
      <c r="K4" s="247"/>
      <c r="L4" s="262" t="s">
        <v>93</v>
      </c>
      <c r="M4" s="262"/>
      <c r="N4" s="262"/>
      <c r="O4" s="40"/>
      <c r="P4" s="101"/>
    </row>
    <row r="5" spans="1:16" ht="13.5" customHeight="1">
      <c r="A5" s="40"/>
      <c r="B5" s="65"/>
      <c r="C5" s="65"/>
      <c r="D5" s="65"/>
      <c r="E5" s="65"/>
      <c r="F5" s="65"/>
      <c r="G5" s="65"/>
      <c r="H5" s="65"/>
      <c r="I5" s="65"/>
      <c r="J5" s="65"/>
      <c r="K5" s="65"/>
      <c r="L5" s="264" t="s">
        <v>156</v>
      </c>
      <c r="M5" s="264"/>
      <c r="N5" s="264"/>
      <c r="O5" s="264"/>
      <c r="P5" s="101"/>
    </row>
    <row r="6" spans="1:16" ht="13.5" customHeight="1">
      <c r="A6" s="40"/>
      <c r="B6" s="100"/>
      <c r="C6" s="100"/>
      <c r="D6" s="228" t="s">
        <v>14</v>
      </c>
      <c r="E6" s="228"/>
      <c r="F6" s="228"/>
      <c r="G6" s="228"/>
      <c r="H6" s="228"/>
      <c r="I6" s="228"/>
      <c r="J6" s="228"/>
      <c r="K6" s="228"/>
      <c r="L6" s="264" t="s">
        <v>157</v>
      </c>
      <c r="M6" s="264"/>
      <c r="N6" s="264"/>
      <c r="O6" s="264"/>
      <c r="P6" s="101"/>
    </row>
    <row r="7" spans="1:16" ht="15.75" customHeight="1">
      <c r="A7" s="40"/>
      <c r="B7" s="68"/>
      <c r="C7" s="68"/>
      <c r="D7" s="240" t="s">
        <v>15</v>
      </c>
      <c r="E7" s="240"/>
      <c r="F7" s="240"/>
      <c r="G7" s="240"/>
      <c r="H7" s="240"/>
      <c r="I7" s="240"/>
      <c r="J7" s="240"/>
      <c r="K7" s="240"/>
      <c r="L7" s="68"/>
      <c r="M7" s="68"/>
      <c r="N7" s="40"/>
      <c r="O7" s="40"/>
      <c r="P7" s="105"/>
    </row>
    <row r="8" spans="1:16" ht="3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0.25" customHeight="1">
      <c r="A9" s="40"/>
      <c r="B9" s="240" t="s">
        <v>83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40"/>
    </row>
    <row r="10" spans="1:16" ht="6" customHeight="1" thickBot="1">
      <c r="A10" s="40"/>
      <c r="B10" s="40"/>
      <c r="C10" s="106"/>
      <c r="D10" s="69"/>
      <c r="E10" s="64"/>
      <c r="F10" s="64"/>
      <c r="G10" s="64"/>
      <c r="H10" s="64"/>
      <c r="I10" s="63"/>
      <c r="J10" s="71"/>
      <c r="K10" s="71"/>
      <c r="L10" s="71"/>
      <c r="M10" s="71"/>
      <c r="N10" s="95"/>
      <c r="O10" s="40"/>
      <c r="P10" s="94"/>
    </row>
    <row r="11" spans="1:16" ht="12.75" customHeight="1">
      <c r="A11" s="96"/>
      <c r="B11" s="265" t="s">
        <v>3</v>
      </c>
      <c r="C11" s="241" t="s">
        <v>4</v>
      </c>
      <c r="D11" s="234" t="s">
        <v>5</v>
      </c>
      <c r="E11" s="236" t="s">
        <v>32</v>
      </c>
      <c r="F11" s="243" t="s">
        <v>6</v>
      </c>
      <c r="G11" s="269" t="s">
        <v>53</v>
      </c>
      <c r="H11" s="236" t="s">
        <v>54</v>
      </c>
      <c r="I11" s="234" t="s">
        <v>16</v>
      </c>
      <c r="J11" s="234"/>
      <c r="K11" s="229"/>
      <c r="L11" s="259" t="s">
        <v>17</v>
      </c>
      <c r="M11" s="231"/>
      <c r="N11" s="260" t="s">
        <v>18</v>
      </c>
      <c r="O11" s="267" t="s">
        <v>19</v>
      </c>
      <c r="P11" s="96"/>
    </row>
    <row r="12" spans="1:16" ht="13.5" thickBot="1">
      <c r="A12" s="96"/>
      <c r="B12" s="266"/>
      <c r="C12" s="242"/>
      <c r="D12" s="235"/>
      <c r="E12" s="237"/>
      <c r="F12" s="244"/>
      <c r="G12" s="270"/>
      <c r="H12" s="237"/>
      <c r="I12" s="73">
        <v>1</v>
      </c>
      <c r="J12" s="73">
        <v>2</v>
      </c>
      <c r="K12" s="97">
        <v>3</v>
      </c>
      <c r="L12" s="98">
        <v>1</v>
      </c>
      <c r="M12" s="99">
        <v>2</v>
      </c>
      <c r="N12" s="261"/>
      <c r="O12" s="268"/>
      <c r="P12" s="96"/>
    </row>
    <row r="13" spans="1:16" s="46" customFormat="1" ht="19.5" customHeight="1">
      <c r="A13" s="45"/>
      <c r="B13" s="108">
        <f aca="true" t="shared" si="0" ref="B13:B46">B12+1</f>
        <v>1</v>
      </c>
      <c r="C13" s="75">
        <v>112</v>
      </c>
      <c r="D13" s="88" t="s">
        <v>135</v>
      </c>
      <c r="E13" s="186">
        <v>136176</v>
      </c>
      <c r="F13" s="87" t="s">
        <v>115</v>
      </c>
      <c r="G13" s="93" t="s">
        <v>149</v>
      </c>
      <c r="H13" s="93" t="s">
        <v>100</v>
      </c>
      <c r="I13" s="189">
        <v>180</v>
      </c>
      <c r="J13" s="189">
        <v>180</v>
      </c>
      <c r="K13" s="84">
        <v>161</v>
      </c>
      <c r="L13" s="193"/>
      <c r="M13" s="109"/>
      <c r="N13" s="110">
        <f aca="true" t="shared" si="1" ref="N13:N46">SUM(I13:K13)</f>
        <v>521</v>
      </c>
      <c r="O13" s="113">
        <f aca="true" t="shared" si="2" ref="O13:O46">RANK(N13,N$13:N$46)</f>
        <v>1</v>
      </c>
      <c r="P13" s="45"/>
    </row>
    <row r="14" spans="1:16" s="46" customFormat="1" ht="19.5" customHeight="1">
      <c r="A14" s="45"/>
      <c r="B14" s="111">
        <f t="shared" si="0"/>
        <v>2</v>
      </c>
      <c r="C14" s="81">
        <v>18</v>
      </c>
      <c r="D14" s="76" t="s">
        <v>108</v>
      </c>
      <c r="E14" s="185">
        <v>113742</v>
      </c>
      <c r="F14" s="77" t="s">
        <v>103</v>
      </c>
      <c r="G14" s="82">
        <v>182</v>
      </c>
      <c r="H14" s="89" t="s">
        <v>98</v>
      </c>
      <c r="I14" s="189">
        <v>180</v>
      </c>
      <c r="J14" s="84">
        <v>157</v>
      </c>
      <c r="K14" s="189">
        <v>180</v>
      </c>
      <c r="L14" s="32"/>
      <c r="M14" s="33"/>
      <c r="N14" s="112">
        <f t="shared" si="1"/>
        <v>517</v>
      </c>
      <c r="O14" s="113">
        <f t="shared" si="2"/>
        <v>2</v>
      </c>
      <c r="P14" s="45"/>
    </row>
    <row r="15" spans="1:16" s="46" customFormat="1" ht="19.5" customHeight="1">
      <c r="A15" s="45"/>
      <c r="B15" s="111">
        <f t="shared" si="0"/>
        <v>3</v>
      </c>
      <c r="C15" s="81">
        <v>111</v>
      </c>
      <c r="D15" s="88" t="s">
        <v>134</v>
      </c>
      <c r="E15" s="186">
        <v>132087</v>
      </c>
      <c r="F15" s="87" t="s">
        <v>115</v>
      </c>
      <c r="G15" s="82" t="s">
        <v>148</v>
      </c>
      <c r="H15" s="93" t="s">
        <v>100</v>
      </c>
      <c r="I15" s="189">
        <v>180</v>
      </c>
      <c r="J15" s="189">
        <v>180</v>
      </c>
      <c r="K15" s="84">
        <v>138</v>
      </c>
      <c r="L15" s="32"/>
      <c r="M15" s="33"/>
      <c r="N15" s="112">
        <f t="shared" si="1"/>
        <v>498</v>
      </c>
      <c r="O15" s="113">
        <f t="shared" si="2"/>
        <v>3</v>
      </c>
      <c r="P15" s="45"/>
    </row>
    <row r="16" spans="1:16" ht="19.5" customHeight="1">
      <c r="A16" s="96"/>
      <c r="B16" s="111">
        <f t="shared" si="0"/>
        <v>4</v>
      </c>
      <c r="C16" s="81">
        <v>37</v>
      </c>
      <c r="D16" s="86" t="s">
        <v>113</v>
      </c>
      <c r="E16" s="186">
        <v>113749</v>
      </c>
      <c r="F16" s="77" t="s">
        <v>103</v>
      </c>
      <c r="G16" s="82">
        <v>317</v>
      </c>
      <c r="H16" s="78" t="s">
        <v>98</v>
      </c>
      <c r="I16" s="189">
        <v>180</v>
      </c>
      <c r="J16" s="84">
        <v>126</v>
      </c>
      <c r="K16" s="189">
        <v>180</v>
      </c>
      <c r="L16" s="115"/>
      <c r="M16" s="116"/>
      <c r="N16" s="112">
        <f t="shared" si="1"/>
        <v>486</v>
      </c>
      <c r="O16" s="112">
        <f t="shared" si="2"/>
        <v>4</v>
      </c>
      <c r="P16" s="96"/>
    </row>
    <row r="17" spans="1:16" ht="19.5" customHeight="1">
      <c r="A17" s="96"/>
      <c r="B17" s="111">
        <f t="shared" si="0"/>
        <v>5</v>
      </c>
      <c r="C17" s="81">
        <v>35</v>
      </c>
      <c r="D17" s="86" t="s">
        <v>111</v>
      </c>
      <c r="E17" s="185">
        <v>113741</v>
      </c>
      <c r="F17" s="77" t="s">
        <v>103</v>
      </c>
      <c r="G17" s="82">
        <v>188</v>
      </c>
      <c r="H17" s="78" t="s">
        <v>98</v>
      </c>
      <c r="I17" s="84">
        <v>135</v>
      </c>
      <c r="J17" s="84">
        <v>113</v>
      </c>
      <c r="K17" s="84">
        <v>159</v>
      </c>
      <c r="L17" s="32"/>
      <c r="M17" s="33"/>
      <c r="N17" s="112">
        <f t="shared" si="1"/>
        <v>407</v>
      </c>
      <c r="O17" s="112">
        <f t="shared" si="2"/>
        <v>5</v>
      </c>
      <c r="P17" s="96"/>
    </row>
    <row r="18" spans="1:16" ht="19.5" customHeight="1">
      <c r="A18" s="96"/>
      <c r="B18" s="111">
        <f t="shared" si="0"/>
        <v>6</v>
      </c>
      <c r="C18" s="81">
        <v>132</v>
      </c>
      <c r="D18" s="88" t="s">
        <v>142</v>
      </c>
      <c r="E18" s="186">
        <v>132814</v>
      </c>
      <c r="F18" s="87" t="s">
        <v>115</v>
      </c>
      <c r="G18" s="82" t="s">
        <v>152</v>
      </c>
      <c r="H18" s="93" t="s">
        <v>100</v>
      </c>
      <c r="I18" s="189">
        <v>180</v>
      </c>
      <c r="J18" s="84">
        <v>124</v>
      </c>
      <c r="K18" s="84">
        <v>80</v>
      </c>
      <c r="L18" s="32"/>
      <c r="M18" s="33"/>
      <c r="N18" s="112">
        <f t="shared" si="1"/>
        <v>384</v>
      </c>
      <c r="O18" s="112">
        <f t="shared" si="2"/>
        <v>6</v>
      </c>
      <c r="P18" s="96"/>
    </row>
    <row r="19" spans="1:16" ht="19.5" customHeight="1">
      <c r="A19" s="96"/>
      <c r="B19" s="111">
        <f t="shared" si="0"/>
        <v>7</v>
      </c>
      <c r="C19" s="81">
        <v>119</v>
      </c>
      <c r="D19" s="88" t="s">
        <v>137</v>
      </c>
      <c r="E19" s="186">
        <v>132807</v>
      </c>
      <c r="F19" s="87" t="s">
        <v>115</v>
      </c>
      <c r="G19" s="82" t="s">
        <v>145</v>
      </c>
      <c r="H19" s="93" t="s">
        <v>100</v>
      </c>
      <c r="I19" s="84">
        <v>165</v>
      </c>
      <c r="J19" s="84">
        <v>103</v>
      </c>
      <c r="K19" s="84">
        <v>109</v>
      </c>
      <c r="L19" s="32"/>
      <c r="M19" s="33"/>
      <c r="N19" s="112">
        <f t="shared" si="1"/>
        <v>377</v>
      </c>
      <c r="O19" s="112">
        <f t="shared" si="2"/>
        <v>7</v>
      </c>
      <c r="P19" s="96"/>
    </row>
    <row r="20" spans="1:16" ht="19.5" customHeight="1">
      <c r="A20" s="96"/>
      <c r="B20" s="111">
        <f t="shared" si="0"/>
        <v>8</v>
      </c>
      <c r="C20" s="81">
        <v>4</v>
      </c>
      <c r="D20" s="123" t="s">
        <v>96</v>
      </c>
      <c r="E20" s="183">
        <v>87671</v>
      </c>
      <c r="F20" s="77" t="s">
        <v>97</v>
      </c>
      <c r="G20" s="187">
        <v>611</v>
      </c>
      <c r="H20" s="78" t="s">
        <v>98</v>
      </c>
      <c r="I20" s="189">
        <v>180</v>
      </c>
      <c r="J20" s="84">
        <v>104</v>
      </c>
      <c r="K20" s="84">
        <v>74</v>
      </c>
      <c r="L20" s="117"/>
      <c r="M20" s="194"/>
      <c r="N20" s="112">
        <f t="shared" si="1"/>
        <v>358</v>
      </c>
      <c r="O20" s="112">
        <f t="shared" si="2"/>
        <v>8</v>
      </c>
      <c r="P20" s="96"/>
    </row>
    <row r="21" spans="1:16" ht="19.5" customHeight="1">
      <c r="A21" s="96"/>
      <c r="B21" s="111">
        <f t="shared" si="0"/>
        <v>9</v>
      </c>
      <c r="C21" s="81">
        <v>80</v>
      </c>
      <c r="D21" s="91" t="s">
        <v>117</v>
      </c>
      <c r="E21" s="183">
        <v>68284</v>
      </c>
      <c r="F21" s="77" t="s">
        <v>115</v>
      </c>
      <c r="G21" s="183">
        <v>3154</v>
      </c>
      <c r="H21" s="93" t="s">
        <v>100</v>
      </c>
      <c r="I21" s="84">
        <v>170</v>
      </c>
      <c r="J21" s="189">
        <v>180</v>
      </c>
      <c r="K21" s="84">
        <v>0</v>
      </c>
      <c r="L21" s="32"/>
      <c r="M21" s="33"/>
      <c r="N21" s="112">
        <f t="shared" si="1"/>
        <v>350</v>
      </c>
      <c r="O21" s="112">
        <f t="shared" si="2"/>
        <v>9</v>
      </c>
      <c r="P21" s="96"/>
    </row>
    <row r="22" spans="1:16" ht="19.5" customHeight="1">
      <c r="A22" s="96"/>
      <c r="B22" s="111">
        <f t="shared" si="0"/>
        <v>10</v>
      </c>
      <c r="C22" s="81">
        <v>123</v>
      </c>
      <c r="D22" s="88" t="s">
        <v>139</v>
      </c>
      <c r="E22" s="186">
        <v>111116</v>
      </c>
      <c r="F22" s="87" t="s">
        <v>115</v>
      </c>
      <c r="G22" s="82" t="s">
        <v>144</v>
      </c>
      <c r="H22" s="82" t="s">
        <v>100</v>
      </c>
      <c r="I22" s="189">
        <v>180</v>
      </c>
      <c r="J22" s="84">
        <v>62</v>
      </c>
      <c r="K22" s="84">
        <v>99</v>
      </c>
      <c r="L22" s="32"/>
      <c r="M22" s="33"/>
      <c r="N22" s="112">
        <f t="shared" si="1"/>
        <v>341</v>
      </c>
      <c r="O22" s="112">
        <f t="shared" si="2"/>
        <v>10</v>
      </c>
      <c r="P22" s="96"/>
    </row>
    <row r="23" spans="1:16" ht="19.5" customHeight="1">
      <c r="A23" s="96"/>
      <c r="B23" s="111">
        <f t="shared" si="0"/>
        <v>11</v>
      </c>
      <c r="C23" s="81">
        <v>7</v>
      </c>
      <c r="D23" s="76" t="s">
        <v>95</v>
      </c>
      <c r="E23" s="83">
        <v>136685</v>
      </c>
      <c r="F23" s="77" t="s">
        <v>97</v>
      </c>
      <c r="G23" s="82">
        <v>227</v>
      </c>
      <c r="H23" s="93" t="s">
        <v>100</v>
      </c>
      <c r="I23" s="84">
        <v>149</v>
      </c>
      <c r="J23" s="84">
        <v>85</v>
      </c>
      <c r="K23" s="84">
        <v>93</v>
      </c>
      <c r="L23" s="32"/>
      <c r="M23" s="33"/>
      <c r="N23" s="112">
        <f t="shared" si="1"/>
        <v>327</v>
      </c>
      <c r="O23" s="112">
        <f t="shared" si="2"/>
        <v>11</v>
      </c>
      <c r="P23" s="96"/>
    </row>
    <row r="24" spans="1:16" ht="19.5" customHeight="1">
      <c r="A24" s="96"/>
      <c r="B24" s="111">
        <f t="shared" si="0"/>
        <v>12</v>
      </c>
      <c r="C24" s="81">
        <v>16</v>
      </c>
      <c r="D24" s="76" t="s">
        <v>105</v>
      </c>
      <c r="E24" s="185">
        <v>76174</v>
      </c>
      <c r="F24" s="87" t="s">
        <v>106</v>
      </c>
      <c r="G24" s="82">
        <v>42</v>
      </c>
      <c r="H24" s="78" t="s">
        <v>98</v>
      </c>
      <c r="I24" s="84">
        <v>0</v>
      </c>
      <c r="J24" s="189">
        <v>180</v>
      </c>
      <c r="K24" s="84">
        <v>146</v>
      </c>
      <c r="L24" s="32"/>
      <c r="M24" s="33"/>
      <c r="N24" s="112">
        <f t="shared" si="1"/>
        <v>326</v>
      </c>
      <c r="O24" s="112">
        <f t="shared" si="2"/>
        <v>12</v>
      </c>
      <c r="P24" s="96"/>
    </row>
    <row r="25" spans="1:16" ht="19.5" customHeight="1">
      <c r="A25" s="96"/>
      <c r="B25" s="111">
        <f t="shared" si="0"/>
        <v>13</v>
      </c>
      <c r="C25" s="81">
        <v>25</v>
      </c>
      <c r="D25" s="85" t="s">
        <v>110</v>
      </c>
      <c r="E25" s="183">
        <v>113744</v>
      </c>
      <c r="F25" s="77" t="s">
        <v>103</v>
      </c>
      <c r="G25" s="82">
        <v>189</v>
      </c>
      <c r="H25" s="89" t="s">
        <v>98</v>
      </c>
      <c r="I25" s="189">
        <v>180</v>
      </c>
      <c r="J25" s="84">
        <v>72</v>
      </c>
      <c r="K25" s="84">
        <v>74</v>
      </c>
      <c r="L25" s="32"/>
      <c r="M25" s="33"/>
      <c r="N25" s="112">
        <f t="shared" si="1"/>
        <v>326</v>
      </c>
      <c r="O25" s="112">
        <f t="shared" si="2"/>
        <v>12</v>
      </c>
      <c r="P25" s="96"/>
    </row>
    <row r="26" spans="1:16" ht="19.5" customHeight="1">
      <c r="A26" s="96"/>
      <c r="B26" s="111">
        <f t="shared" si="0"/>
        <v>14</v>
      </c>
      <c r="C26" s="81">
        <v>109</v>
      </c>
      <c r="D26" s="88" t="s">
        <v>133</v>
      </c>
      <c r="E26" s="186">
        <v>121843</v>
      </c>
      <c r="F26" s="87" t="s">
        <v>115</v>
      </c>
      <c r="G26" s="82" t="s">
        <v>147</v>
      </c>
      <c r="H26" s="82" t="s">
        <v>100</v>
      </c>
      <c r="I26" s="84">
        <v>115</v>
      </c>
      <c r="J26" s="84">
        <v>103</v>
      </c>
      <c r="K26" s="84">
        <v>86</v>
      </c>
      <c r="L26" s="32"/>
      <c r="M26" s="33"/>
      <c r="N26" s="112">
        <f t="shared" si="1"/>
        <v>304</v>
      </c>
      <c r="O26" s="112">
        <f t="shared" si="2"/>
        <v>14</v>
      </c>
      <c r="P26" s="96"/>
    </row>
    <row r="27" spans="1:16" ht="19.5" customHeight="1">
      <c r="A27" s="96"/>
      <c r="B27" s="111">
        <f t="shared" si="0"/>
        <v>15</v>
      </c>
      <c r="C27" s="81">
        <v>82</v>
      </c>
      <c r="D27" s="88" t="s">
        <v>119</v>
      </c>
      <c r="E27" s="186">
        <v>136647</v>
      </c>
      <c r="F27" s="77" t="s">
        <v>103</v>
      </c>
      <c r="G27" s="82">
        <v>302</v>
      </c>
      <c r="H27" s="89" t="s">
        <v>98</v>
      </c>
      <c r="I27" s="189">
        <v>180</v>
      </c>
      <c r="J27" s="84">
        <v>72</v>
      </c>
      <c r="K27" s="84">
        <v>45</v>
      </c>
      <c r="L27" s="32"/>
      <c r="M27" s="33"/>
      <c r="N27" s="112">
        <f t="shared" si="1"/>
        <v>297</v>
      </c>
      <c r="O27" s="112">
        <f t="shared" si="2"/>
        <v>15</v>
      </c>
      <c r="P27" s="96"/>
    </row>
    <row r="28" spans="1:16" ht="19.5" customHeight="1">
      <c r="A28" s="96"/>
      <c r="B28" s="111">
        <f t="shared" si="0"/>
        <v>16</v>
      </c>
      <c r="C28" s="81">
        <v>36</v>
      </c>
      <c r="D28" s="76" t="s">
        <v>112</v>
      </c>
      <c r="E28" s="183">
        <v>128050</v>
      </c>
      <c r="F28" s="77" t="s">
        <v>103</v>
      </c>
      <c r="G28" s="82">
        <v>236</v>
      </c>
      <c r="H28" s="89" t="s">
        <v>98</v>
      </c>
      <c r="I28" s="84">
        <v>89</v>
      </c>
      <c r="J28" s="84">
        <v>78</v>
      </c>
      <c r="K28" s="84">
        <v>126</v>
      </c>
      <c r="L28" s="32"/>
      <c r="M28" s="33"/>
      <c r="N28" s="112">
        <f t="shared" si="1"/>
        <v>293</v>
      </c>
      <c r="O28" s="112">
        <f t="shared" si="2"/>
        <v>16</v>
      </c>
      <c r="P28" s="96"/>
    </row>
    <row r="29" spans="1:16" ht="19.5" customHeight="1">
      <c r="A29" s="96"/>
      <c r="B29" s="111">
        <f t="shared" si="0"/>
        <v>17</v>
      </c>
      <c r="C29" s="81">
        <v>83</v>
      </c>
      <c r="D29" s="76" t="s">
        <v>120</v>
      </c>
      <c r="E29" s="185">
        <v>128032</v>
      </c>
      <c r="F29" s="87" t="s">
        <v>97</v>
      </c>
      <c r="G29" s="185">
        <v>124</v>
      </c>
      <c r="H29" s="82" t="s">
        <v>100</v>
      </c>
      <c r="I29" s="84">
        <v>86</v>
      </c>
      <c r="J29" s="84">
        <v>71</v>
      </c>
      <c r="K29" s="84">
        <v>128</v>
      </c>
      <c r="L29" s="32"/>
      <c r="M29" s="33"/>
      <c r="N29" s="112">
        <f t="shared" si="1"/>
        <v>285</v>
      </c>
      <c r="O29" s="112">
        <f t="shared" si="2"/>
        <v>17</v>
      </c>
      <c r="P29" s="96"/>
    </row>
    <row r="30" spans="1:16" ht="19.5" customHeight="1">
      <c r="A30" s="96"/>
      <c r="B30" s="111">
        <f t="shared" si="0"/>
        <v>18</v>
      </c>
      <c r="C30" s="81">
        <v>102</v>
      </c>
      <c r="D30" s="90" t="s">
        <v>127</v>
      </c>
      <c r="E30" s="185">
        <v>136705</v>
      </c>
      <c r="F30" s="87" t="s">
        <v>97</v>
      </c>
      <c r="G30" s="187">
        <v>758</v>
      </c>
      <c r="H30" s="82" t="s">
        <v>100</v>
      </c>
      <c r="I30" s="189">
        <v>180</v>
      </c>
      <c r="J30" s="84">
        <v>50</v>
      </c>
      <c r="K30" s="84">
        <v>40</v>
      </c>
      <c r="L30" s="32"/>
      <c r="M30" s="33"/>
      <c r="N30" s="112">
        <f t="shared" si="1"/>
        <v>270</v>
      </c>
      <c r="O30" s="112">
        <f t="shared" si="2"/>
        <v>18</v>
      </c>
      <c r="P30" s="96"/>
    </row>
    <row r="31" spans="1:16" ht="19.5" customHeight="1">
      <c r="A31" s="96"/>
      <c r="B31" s="111">
        <f t="shared" si="0"/>
        <v>19</v>
      </c>
      <c r="C31" s="81">
        <v>157</v>
      </c>
      <c r="D31" s="88" t="s">
        <v>141</v>
      </c>
      <c r="E31" s="185">
        <v>125615</v>
      </c>
      <c r="F31" s="87" t="s">
        <v>115</v>
      </c>
      <c r="G31" s="89" t="s">
        <v>153</v>
      </c>
      <c r="H31" s="82" t="s">
        <v>100</v>
      </c>
      <c r="I31" s="84">
        <v>68</v>
      </c>
      <c r="J31" s="84">
        <v>139</v>
      </c>
      <c r="K31" s="84">
        <v>55</v>
      </c>
      <c r="L31" s="32"/>
      <c r="M31" s="33"/>
      <c r="N31" s="112">
        <f t="shared" si="1"/>
        <v>262</v>
      </c>
      <c r="O31" s="112">
        <f t="shared" si="2"/>
        <v>19</v>
      </c>
      <c r="P31" s="96"/>
    </row>
    <row r="32" spans="1:16" ht="19.5" customHeight="1">
      <c r="A32" s="96"/>
      <c r="B32" s="111">
        <f t="shared" si="0"/>
        <v>20</v>
      </c>
      <c r="C32" s="81">
        <v>113</v>
      </c>
      <c r="D32" s="191" t="s">
        <v>136</v>
      </c>
      <c r="E32" s="190">
        <v>123245</v>
      </c>
      <c r="F32" s="87" t="s">
        <v>115</v>
      </c>
      <c r="G32" s="82" t="s">
        <v>143</v>
      </c>
      <c r="H32" s="82" t="s">
        <v>100</v>
      </c>
      <c r="I32" s="84">
        <v>84</v>
      </c>
      <c r="J32" s="84">
        <v>65</v>
      </c>
      <c r="K32" s="84">
        <v>112</v>
      </c>
      <c r="L32" s="115"/>
      <c r="M32" s="116"/>
      <c r="N32" s="112">
        <f t="shared" si="1"/>
        <v>261</v>
      </c>
      <c r="O32" s="112">
        <f t="shared" si="2"/>
        <v>20</v>
      </c>
      <c r="P32" s="96"/>
    </row>
    <row r="33" spans="1:16" ht="19.5" customHeight="1">
      <c r="A33" s="96"/>
      <c r="B33" s="111">
        <f t="shared" si="0"/>
        <v>21</v>
      </c>
      <c r="C33" s="81">
        <v>126</v>
      </c>
      <c r="D33" s="88" t="s">
        <v>140</v>
      </c>
      <c r="E33" s="186">
        <v>132816</v>
      </c>
      <c r="F33" s="87" t="s">
        <v>115</v>
      </c>
      <c r="G33" s="82" t="s">
        <v>151</v>
      </c>
      <c r="H33" s="82" t="s">
        <v>100</v>
      </c>
      <c r="I33" s="189">
        <v>180</v>
      </c>
      <c r="J33" s="84">
        <v>69</v>
      </c>
      <c r="K33" s="84">
        <v>0</v>
      </c>
      <c r="L33" s="115"/>
      <c r="M33" s="116"/>
      <c r="N33" s="112">
        <f t="shared" si="1"/>
        <v>249</v>
      </c>
      <c r="O33" s="112">
        <f t="shared" si="2"/>
        <v>21</v>
      </c>
      <c r="P33" s="96"/>
    </row>
    <row r="34" spans="1:16" ht="19.5" customHeight="1">
      <c r="A34" s="96"/>
      <c r="B34" s="111">
        <f t="shared" si="0"/>
        <v>22</v>
      </c>
      <c r="C34" s="81">
        <v>17</v>
      </c>
      <c r="D34" s="76" t="s">
        <v>107</v>
      </c>
      <c r="E34" s="185">
        <v>113746</v>
      </c>
      <c r="F34" s="77" t="s">
        <v>103</v>
      </c>
      <c r="G34" s="82">
        <v>215</v>
      </c>
      <c r="H34" s="89" t="s">
        <v>98</v>
      </c>
      <c r="I34" s="84">
        <v>41</v>
      </c>
      <c r="J34" s="84">
        <v>83</v>
      </c>
      <c r="K34" s="84">
        <v>74</v>
      </c>
      <c r="L34" s="32"/>
      <c r="M34" s="33"/>
      <c r="N34" s="112">
        <f t="shared" si="1"/>
        <v>198</v>
      </c>
      <c r="O34" s="112">
        <f t="shared" si="2"/>
        <v>22</v>
      </c>
      <c r="P34" s="96"/>
    </row>
    <row r="35" spans="1:16" ht="19.5" customHeight="1">
      <c r="A35" s="96"/>
      <c r="B35" s="111">
        <f t="shared" si="0"/>
        <v>23</v>
      </c>
      <c r="C35" s="81">
        <v>107</v>
      </c>
      <c r="D35" s="88" t="s">
        <v>131</v>
      </c>
      <c r="E35" s="186">
        <v>128030</v>
      </c>
      <c r="F35" s="87" t="s">
        <v>97</v>
      </c>
      <c r="G35" s="82">
        <v>120</v>
      </c>
      <c r="H35" s="82" t="s">
        <v>100</v>
      </c>
      <c r="I35" s="84">
        <v>0</v>
      </c>
      <c r="J35" s="84">
        <v>57</v>
      </c>
      <c r="K35" s="84">
        <v>139</v>
      </c>
      <c r="L35" s="32"/>
      <c r="M35" s="33"/>
      <c r="N35" s="112">
        <f t="shared" si="1"/>
        <v>196</v>
      </c>
      <c r="O35" s="112">
        <f t="shared" si="2"/>
        <v>23</v>
      </c>
      <c r="P35" s="96"/>
    </row>
    <row r="36" spans="1:16" ht="19.5" customHeight="1">
      <c r="A36" s="96"/>
      <c r="B36" s="111">
        <f t="shared" si="0"/>
        <v>24</v>
      </c>
      <c r="C36" s="81">
        <v>122</v>
      </c>
      <c r="D36" s="88" t="s">
        <v>138</v>
      </c>
      <c r="E36" s="186">
        <v>132809</v>
      </c>
      <c r="F36" s="87" t="s">
        <v>115</v>
      </c>
      <c r="G36" s="82" t="s">
        <v>150</v>
      </c>
      <c r="H36" s="82" t="s">
        <v>100</v>
      </c>
      <c r="I36" s="84">
        <v>41</v>
      </c>
      <c r="J36" s="84">
        <v>88</v>
      </c>
      <c r="K36" s="84">
        <v>67</v>
      </c>
      <c r="L36" s="32"/>
      <c r="M36" s="33"/>
      <c r="N36" s="112">
        <f t="shared" si="1"/>
        <v>196</v>
      </c>
      <c r="O36" s="112">
        <f t="shared" si="2"/>
        <v>23</v>
      </c>
      <c r="P36" s="96"/>
    </row>
    <row r="37" spans="1:16" ht="19.5" customHeight="1">
      <c r="A37" s="96"/>
      <c r="B37" s="111">
        <f t="shared" si="0"/>
        <v>25</v>
      </c>
      <c r="C37" s="81">
        <v>95</v>
      </c>
      <c r="D37" s="86" t="s">
        <v>124</v>
      </c>
      <c r="E37" s="183">
        <v>128034</v>
      </c>
      <c r="F37" s="87" t="s">
        <v>97</v>
      </c>
      <c r="G37" s="187">
        <v>126</v>
      </c>
      <c r="H37" s="82" t="s">
        <v>100</v>
      </c>
      <c r="I37" s="84">
        <v>58</v>
      </c>
      <c r="J37" s="84">
        <v>45</v>
      </c>
      <c r="K37" s="84">
        <v>58</v>
      </c>
      <c r="L37" s="32"/>
      <c r="M37" s="33"/>
      <c r="N37" s="112">
        <f t="shared" si="1"/>
        <v>161</v>
      </c>
      <c r="O37" s="112">
        <f t="shared" si="2"/>
        <v>25</v>
      </c>
      <c r="P37" s="96"/>
    </row>
    <row r="38" spans="1:16" ht="19.5" customHeight="1">
      <c r="A38" s="96"/>
      <c r="B38" s="111">
        <f t="shared" si="0"/>
        <v>26</v>
      </c>
      <c r="C38" s="81">
        <v>81</v>
      </c>
      <c r="D38" s="91" t="s">
        <v>116</v>
      </c>
      <c r="E38" s="186">
        <v>103944</v>
      </c>
      <c r="F38" s="77" t="s">
        <v>115</v>
      </c>
      <c r="G38" s="77" t="s">
        <v>118</v>
      </c>
      <c r="H38" s="89" t="s">
        <v>98</v>
      </c>
      <c r="I38" s="84">
        <v>54</v>
      </c>
      <c r="J38" s="84">
        <v>50</v>
      </c>
      <c r="K38" s="84">
        <v>50</v>
      </c>
      <c r="L38" s="32"/>
      <c r="M38" s="33"/>
      <c r="N38" s="112">
        <f t="shared" si="1"/>
        <v>154</v>
      </c>
      <c r="O38" s="112">
        <f t="shared" si="2"/>
        <v>26</v>
      </c>
      <c r="P38" s="96"/>
    </row>
    <row r="39" spans="1:16" ht="19.5" customHeight="1">
      <c r="A39" s="96"/>
      <c r="B39" s="111">
        <f t="shared" si="0"/>
        <v>27</v>
      </c>
      <c r="C39" s="81">
        <v>106</v>
      </c>
      <c r="D39" s="76" t="s">
        <v>130</v>
      </c>
      <c r="E39" s="185">
        <v>136704</v>
      </c>
      <c r="F39" s="87" t="s">
        <v>97</v>
      </c>
      <c r="G39" s="82">
        <v>757</v>
      </c>
      <c r="H39" s="82" t="s">
        <v>100</v>
      </c>
      <c r="I39" s="84">
        <v>63</v>
      </c>
      <c r="J39" s="84">
        <v>49</v>
      </c>
      <c r="K39" s="84">
        <v>30</v>
      </c>
      <c r="L39" s="32"/>
      <c r="M39" s="33"/>
      <c r="N39" s="112">
        <f t="shared" si="1"/>
        <v>142</v>
      </c>
      <c r="O39" s="112">
        <f t="shared" si="2"/>
        <v>27</v>
      </c>
      <c r="P39" s="96"/>
    </row>
    <row r="40" spans="1:16" ht="19.5" customHeight="1">
      <c r="A40" s="96"/>
      <c r="B40" s="111">
        <f t="shared" si="0"/>
        <v>28</v>
      </c>
      <c r="C40" s="81">
        <v>105</v>
      </c>
      <c r="D40" s="88" t="s">
        <v>129</v>
      </c>
      <c r="E40" s="186">
        <v>103656</v>
      </c>
      <c r="F40" s="87" t="s">
        <v>97</v>
      </c>
      <c r="G40" s="82">
        <v>752</v>
      </c>
      <c r="H40" s="82" t="s">
        <v>100</v>
      </c>
      <c r="I40" s="84">
        <v>0</v>
      </c>
      <c r="J40" s="84">
        <v>53</v>
      </c>
      <c r="K40" s="84">
        <v>57</v>
      </c>
      <c r="L40" s="32"/>
      <c r="M40" s="33"/>
      <c r="N40" s="112">
        <f t="shared" si="1"/>
        <v>110</v>
      </c>
      <c r="O40" s="112">
        <f t="shared" si="2"/>
        <v>28</v>
      </c>
      <c r="P40" s="96"/>
    </row>
    <row r="41" spans="1:16" ht="19.5" customHeight="1">
      <c r="A41" s="96"/>
      <c r="B41" s="111">
        <f t="shared" si="0"/>
        <v>29</v>
      </c>
      <c r="C41" s="81">
        <v>108</v>
      </c>
      <c r="D41" s="88" t="s">
        <v>132</v>
      </c>
      <c r="E41" s="186">
        <v>121549</v>
      </c>
      <c r="F41" s="87" t="s">
        <v>115</v>
      </c>
      <c r="G41" s="82" t="s">
        <v>146</v>
      </c>
      <c r="H41" s="82" t="s">
        <v>98</v>
      </c>
      <c r="I41" s="84">
        <v>74</v>
      </c>
      <c r="J41" s="84">
        <v>0</v>
      </c>
      <c r="K41" s="84">
        <v>0</v>
      </c>
      <c r="L41" s="32"/>
      <c r="M41" s="33"/>
      <c r="N41" s="112">
        <f t="shared" si="1"/>
        <v>74</v>
      </c>
      <c r="O41" s="112">
        <f t="shared" si="2"/>
        <v>29</v>
      </c>
      <c r="P41" s="96"/>
    </row>
    <row r="42" spans="1:16" ht="19.5" customHeight="1">
      <c r="A42" s="96"/>
      <c r="B42" s="111">
        <f t="shared" si="0"/>
        <v>30</v>
      </c>
      <c r="C42" s="81">
        <v>100</v>
      </c>
      <c r="D42" s="90" t="s">
        <v>125</v>
      </c>
      <c r="E42" s="185">
        <v>136703</v>
      </c>
      <c r="F42" s="87" t="s">
        <v>97</v>
      </c>
      <c r="G42" s="187">
        <v>756</v>
      </c>
      <c r="H42" s="82" t="s">
        <v>100</v>
      </c>
      <c r="I42" s="84">
        <v>48</v>
      </c>
      <c r="J42" s="84">
        <v>0</v>
      </c>
      <c r="K42" s="84">
        <v>0</v>
      </c>
      <c r="L42" s="32"/>
      <c r="M42" s="33"/>
      <c r="N42" s="112">
        <f t="shared" si="1"/>
        <v>48</v>
      </c>
      <c r="O42" s="112">
        <f t="shared" si="2"/>
        <v>30</v>
      </c>
      <c r="P42" s="96"/>
    </row>
    <row r="43" spans="1:16" ht="19.5" customHeight="1">
      <c r="A43" s="96"/>
      <c r="B43" s="111">
        <f t="shared" si="0"/>
        <v>31</v>
      </c>
      <c r="C43" s="81">
        <v>84</v>
      </c>
      <c r="D43" s="86" t="s">
        <v>121</v>
      </c>
      <c r="E43" s="183">
        <v>136699</v>
      </c>
      <c r="F43" s="87" t="s">
        <v>97</v>
      </c>
      <c r="G43" s="187">
        <v>753</v>
      </c>
      <c r="H43" s="82" t="s">
        <v>100</v>
      </c>
      <c r="I43" s="84">
        <v>34</v>
      </c>
      <c r="J43" s="84">
        <v>0</v>
      </c>
      <c r="K43" s="84">
        <v>0</v>
      </c>
      <c r="L43" s="32"/>
      <c r="M43" s="33"/>
      <c r="N43" s="112">
        <f t="shared" si="1"/>
        <v>34</v>
      </c>
      <c r="O43" s="112">
        <f t="shared" si="2"/>
        <v>31</v>
      </c>
      <c r="P43" s="96"/>
    </row>
    <row r="44" spans="1:16" ht="19.5" customHeight="1">
      <c r="A44" s="96"/>
      <c r="B44" s="111">
        <f t="shared" si="0"/>
        <v>32</v>
      </c>
      <c r="C44" s="81">
        <v>85</v>
      </c>
      <c r="D44" s="85" t="s">
        <v>122</v>
      </c>
      <c r="E44" s="183">
        <v>136701</v>
      </c>
      <c r="F44" s="87" t="s">
        <v>97</v>
      </c>
      <c r="G44" s="187">
        <v>754</v>
      </c>
      <c r="H44" s="82" t="s">
        <v>100</v>
      </c>
      <c r="I44" s="84">
        <v>0</v>
      </c>
      <c r="J44" s="84">
        <v>0</v>
      </c>
      <c r="K44" s="84">
        <v>32</v>
      </c>
      <c r="L44" s="32"/>
      <c r="M44" s="33"/>
      <c r="N44" s="112">
        <f t="shared" si="1"/>
        <v>32</v>
      </c>
      <c r="O44" s="112">
        <f t="shared" si="2"/>
        <v>32</v>
      </c>
      <c r="P44" s="96"/>
    </row>
    <row r="45" spans="1:16" ht="19.5" customHeight="1">
      <c r="A45" s="96"/>
      <c r="B45" s="111">
        <f t="shared" si="0"/>
        <v>33</v>
      </c>
      <c r="C45" s="81">
        <v>86</v>
      </c>
      <c r="D45" s="88" t="s">
        <v>123</v>
      </c>
      <c r="E45" s="186">
        <v>103654</v>
      </c>
      <c r="F45" s="87" t="s">
        <v>97</v>
      </c>
      <c r="G45" s="187">
        <v>750</v>
      </c>
      <c r="H45" s="82" t="s">
        <v>100</v>
      </c>
      <c r="I45" s="84">
        <v>0</v>
      </c>
      <c r="J45" s="84">
        <v>31</v>
      </c>
      <c r="K45" s="84">
        <v>0</v>
      </c>
      <c r="L45" s="32"/>
      <c r="M45" s="33"/>
      <c r="N45" s="112">
        <f t="shared" si="1"/>
        <v>31</v>
      </c>
      <c r="O45" s="112">
        <f t="shared" si="2"/>
        <v>33</v>
      </c>
      <c r="P45" s="96"/>
    </row>
    <row r="46" spans="1:16" ht="19.5" customHeight="1">
      <c r="A46" s="96"/>
      <c r="B46" s="111">
        <f t="shared" si="0"/>
        <v>34</v>
      </c>
      <c r="C46" s="81">
        <v>101</v>
      </c>
      <c r="D46" s="91" t="s">
        <v>126</v>
      </c>
      <c r="E46" s="192">
        <v>136702</v>
      </c>
      <c r="F46" s="87" t="s">
        <v>97</v>
      </c>
      <c r="G46" s="187">
        <v>755</v>
      </c>
      <c r="H46" s="82" t="s">
        <v>100</v>
      </c>
      <c r="I46" s="84">
        <v>30</v>
      </c>
      <c r="J46" s="84">
        <v>0</v>
      </c>
      <c r="K46" s="84">
        <v>0</v>
      </c>
      <c r="L46" s="32"/>
      <c r="M46" s="33"/>
      <c r="N46" s="112">
        <f t="shared" si="1"/>
        <v>30</v>
      </c>
      <c r="O46" s="112">
        <f t="shared" si="2"/>
        <v>34</v>
      </c>
      <c r="P46" s="96"/>
    </row>
    <row r="47" spans="1:16" ht="12" customHeight="1">
      <c r="A47" s="94"/>
      <c r="B47" s="133"/>
      <c r="C47" s="138"/>
      <c r="D47" s="145"/>
      <c r="E47" s="146"/>
      <c r="F47" s="146"/>
      <c r="G47" s="146"/>
      <c r="H47" s="119"/>
      <c r="I47" s="148"/>
      <c r="J47" s="148"/>
      <c r="K47" s="148"/>
      <c r="L47" s="148"/>
      <c r="M47" s="148"/>
      <c r="N47" s="150"/>
      <c r="O47" s="150"/>
      <c r="P47" s="96"/>
    </row>
    <row r="48" spans="1:16" ht="12.75" customHeight="1">
      <c r="A48" s="96"/>
      <c r="B48" s="96"/>
      <c r="C48" s="96"/>
      <c r="D48" s="96"/>
      <c r="E48" s="96"/>
      <c r="F48" s="96"/>
      <c r="G48" s="96"/>
      <c r="H48" s="96"/>
      <c r="I48" s="96"/>
      <c r="J48" s="118"/>
      <c r="K48" s="119" t="s">
        <v>13</v>
      </c>
      <c r="L48" s="119"/>
      <c r="M48" s="41"/>
      <c r="N48" s="41"/>
      <c r="O48" s="96"/>
      <c r="P48" s="96"/>
    </row>
    <row r="49" spans="1:17" ht="6.75" customHeight="1">
      <c r="A49" s="250"/>
      <c r="B49" s="251"/>
      <c r="C49" s="251"/>
      <c r="D49" s="251"/>
      <c r="E49" s="251"/>
      <c r="F49" s="251"/>
      <c r="G49" s="251"/>
      <c r="H49" s="251"/>
      <c r="I49" s="96"/>
      <c r="J49" s="40"/>
      <c r="K49" s="96"/>
      <c r="L49" s="96"/>
      <c r="M49" s="120"/>
      <c r="N49" s="96"/>
      <c r="O49" s="96"/>
      <c r="P49" s="96"/>
      <c r="Q49" s="1"/>
    </row>
    <row r="50" spans="1:17" ht="21.75" customHeight="1">
      <c r="A50" s="101"/>
      <c r="B50" s="121"/>
      <c r="C50" s="121"/>
      <c r="D50" s="121"/>
      <c r="E50" s="121"/>
      <c r="F50" s="65"/>
      <c r="G50" s="65"/>
      <c r="H50" s="252" t="s">
        <v>74</v>
      </c>
      <c r="I50" s="251"/>
      <c r="J50" s="251"/>
      <c r="K50" s="251"/>
      <c r="L50" s="251"/>
      <c r="M50" s="251"/>
      <c r="N50" s="251"/>
      <c r="O50" s="251"/>
      <c r="P50" s="251"/>
      <c r="Q50" s="1"/>
    </row>
    <row r="51" spans="1:17" ht="14.25" customHeight="1">
      <c r="A51" s="253" t="s">
        <v>52</v>
      </c>
      <c r="B51" s="251"/>
      <c r="C51" s="251"/>
      <c r="D51" s="251"/>
      <c r="E51" s="251"/>
      <c r="F51" s="251"/>
      <c r="G51" s="251"/>
      <c r="H51" s="251"/>
      <c r="I51" s="96"/>
      <c r="J51" s="40"/>
      <c r="K51" s="96"/>
      <c r="L51" s="96"/>
      <c r="M51" s="120"/>
      <c r="N51" s="120"/>
      <c r="O51" s="96"/>
      <c r="P51" s="96"/>
      <c r="Q51" s="1"/>
    </row>
    <row r="52" spans="1:17" ht="15.75" customHeight="1">
      <c r="A52" s="254"/>
      <c r="B52" s="255"/>
      <c r="C52" s="255"/>
      <c r="D52" s="255"/>
      <c r="E52" s="255"/>
      <c r="F52" s="63"/>
      <c r="G52" s="63"/>
      <c r="H52" s="252" t="s">
        <v>76</v>
      </c>
      <c r="I52" s="251"/>
      <c r="J52" s="251"/>
      <c r="K52" s="251"/>
      <c r="L52" s="251"/>
      <c r="M52" s="251"/>
      <c r="N52" s="251"/>
      <c r="O52" s="251"/>
      <c r="P52" s="251"/>
      <c r="Q52" s="1"/>
    </row>
    <row r="53" spans="1:17" ht="15" customHeight="1">
      <c r="A53" s="256" t="s">
        <v>44</v>
      </c>
      <c r="B53" s="257"/>
      <c r="C53" s="257"/>
      <c r="D53" s="257"/>
      <c r="E53" s="257"/>
      <c r="F53" s="257"/>
      <c r="G53" s="257"/>
      <c r="H53" s="257"/>
      <c r="I53" s="65"/>
      <c r="J53" s="40"/>
      <c r="K53" s="96"/>
      <c r="L53" s="96"/>
      <c r="M53" s="120"/>
      <c r="N53" s="120"/>
      <c r="O53" s="96"/>
      <c r="P53" s="96"/>
      <c r="Q53" s="1"/>
    </row>
    <row r="54" spans="1:17" ht="14.25" customHeight="1">
      <c r="A54" s="96"/>
      <c r="B54" s="96"/>
      <c r="C54" s="106"/>
      <c r="D54" s="122"/>
      <c r="E54" s="122"/>
      <c r="F54" s="40"/>
      <c r="G54" s="40"/>
      <c r="H54" s="248" t="s">
        <v>75</v>
      </c>
      <c r="I54" s="249"/>
      <c r="J54" s="249"/>
      <c r="K54" s="249"/>
      <c r="L54" s="249"/>
      <c r="M54" s="249"/>
      <c r="N54" s="249"/>
      <c r="O54" s="249"/>
      <c r="P54" s="249"/>
      <c r="Q54" s="1"/>
    </row>
    <row r="57" spans="3:10" ht="12.75">
      <c r="C57" s="271"/>
      <c r="D57" s="272"/>
      <c r="E57" s="272"/>
      <c r="F57" s="272"/>
      <c r="G57" s="272"/>
      <c r="H57" s="272"/>
      <c r="I57" s="272"/>
      <c r="J57" s="272"/>
    </row>
  </sheetData>
  <sheetProtection/>
  <mergeCells count="31">
    <mergeCell ref="D1:K1"/>
    <mergeCell ref="L1:N1"/>
    <mergeCell ref="D2:K2"/>
    <mergeCell ref="L2:N2"/>
    <mergeCell ref="D3:K3"/>
    <mergeCell ref="D7:K7"/>
    <mergeCell ref="O11:O12"/>
    <mergeCell ref="D11:D12"/>
    <mergeCell ref="E11:E12"/>
    <mergeCell ref="F11:F12"/>
    <mergeCell ref="D4:K4"/>
    <mergeCell ref="L4:N4"/>
    <mergeCell ref="L5:O5"/>
    <mergeCell ref="D6:K6"/>
    <mergeCell ref="I11:K11"/>
    <mergeCell ref="C57:J57"/>
    <mergeCell ref="A52:E52"/>
    <mergeCell ref="H50:P50"/>
    <mergeCell ref="H52:P52"/>
    <mergeCell ref="H54:P54"/>
    <mergeCell ref="A53:H53"/>
    <mergeCell ref="A49:H49"/>
    <mergeCell ref="L6:O6"/>
    <mergeCell ref="A51:H51"/>
    <mergeCell ref="B9:O9"/>
    <mergeCell ref="B11:B12"/>
    <mergeCell ref="C11:C12"/>
    <mergeCell ref="L11:M11"/>
    <mergeCell ref="G11:G12"/>
    <mergeCell ref="N11:N12"/>
    <mergeCell ref="H11:H12"/>
  </mergeCells>
  <printOptions horizontalCentered="1" verticalCentered="1"/>
  <pageMargins left="0.1968503937007874" right="0.1968503937007874" top="0.2755905511811024" bottom="0.1968503937007874" header="0" footer="0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15"/>
  </sheetPr>
  <dimension ref="A1:P6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5.28125" style="16" customWidth="1"/>
    <col min="4" max="4" width="29.8515625" style="1" customWidth="1"/>
    <col min="5" max="5" width="7.421875" style="1" customWidth="1"/>
    <col min="6" max="7" width="9.28125" style="1" customWidth="1"/>
    <col min="8" max="8" width="7.140625" style="1" customWidth="1"/>
    <col min="9" max="9" width="20.7109375" style="1" customWidth="1"/>
    <col min="10" max="10" width="8.8515625" style="1" customWidth="1"/>
    <col min="11" max="12" width="7.140625" style="1" customWidth="1"/>
    <col min="13" max="14" width="7.8515625" style="1" customWidth="1"/>
    <col min="15" max="15" width="7.8515625" style="13" customWidth="1"/>
  </cols>
  <sheetData>
    <row r="1" spans="1:16" ht="13.5" customHeight="1">
      <c r="A1" s="5"/>
      <c r="B1" s="100"/>
      <c r="C1" s="100"/>
      <c r="D1" s="228" t="s">
        <v>33</v>
      </c>
      <c r="E1" s="228"/>
      <c r="F1" s="228"/>
      <c r="G1" s="228"/>
      <c r="H1" s="228"/>
      <c r="I1" s="228"/>
      <c r="J1" s="228"/>
      <c r="K1" s="228"/>
      <c r="L1" s="264" t="s">
        <v>169</v>
      </c>
      <c r="M1" s="264"/>
      <c r="N1" s="264"/>
      <c r="O1" s="66"/>
      <c r="P1" s="102"/>
    </row>
    <row r="2" spans="1:16" ht="13.5" customHeight="1">
      <c r="A2" s="5"/>
      <c r="B2" s="68"/>
      <c r="C2" s="68"/>
      <c r="D2" s="240"/>
      <c r="E2" s="240"/>
      <c r="F2" s="240"/>
      <c r="G2" s="240"/>
      <c r="H2" s="240"/>
      <c r="I2" s="240"/>
      <c r="J2" s="240"/>
      <c r="K2" s="240"/>
      <c r="L2" s="264" t="s">
        <v>176</v>
      </c>
      <c r="M2" s="264"/>
      <c r="N2" s="264"/>
      <c r="O2" s="66"/>
      <c r="P2" s="103"/>
    </row>
    <row r="3" spans="1:16" ht="13.5" customHeight="1">
      <c r="A3" s="5"/>
      <c r="B3" s="104"/>
      <c r="C3" s="127" t="s">
        <v>48</v>
      </c>
      <c r="D3" s="238" t="s">
        <v>69</v>
      </c>
      <c r="E3" s="238"/>
      <c r="F3" s="238"/>
      <c r="G3" s="238"/>
      <c r="H3" s="238"/>
      <c r="I3" s="238"/>
      <c r="J3" s="238"/>
      <c r="K3" s="238"/>
      <c r="L3" s="104"/>
      <c r="M3" s="40"/>
      <c r="N3" s="40"/>
      <c r="O3" s="40"/>
      <c r="P3" s="105"/>
    </row>
    <row r="4" spans="1:16" ht="13.5" customHeight="1">
      <c r="A4" s="5"/>
      <c r="B4" s="66"/>
      <c r="C4" s="66"/>
      <c r="D4" s="247" t="s">
        <v>71</v>
      </c>
      <c r="E4" s="247"/>
      <c r="F4" s="247"/>
      <c r="G4" s="247"/>
      <c r="H4" s="247"/>
      <c r="I4" s="247"/>
      <c r="J4" s="247"/>
      <c r="K4" s="247"/>
      <c r="L4" s="262" t="s">
        <v>93</v>
      </c>
      <c r="M4" s="262"/>
      <c r="N4" s="262"/>
      <c r="O4" s="40"/>
      <c r="P4" s="101"/>
    </row>
    <row r="5" spans="1:16" ht="13.5" customHeight="1">
      <c r="A5" s="5"/>
      <c r="B5" s="65"/>
      <c r="C5" s="65"/>
      <c r="D5" s="65"/>
      <c r="E5" s="65"/>
      <c r="F5" s="65"/>
      <c r="G5" s="65"/>
      <c r="H5" s="65"/>
      <c r="I5" s="65"/>
      <c r="J5" s="65"/>
      <c r="K5" s="65"/>
      <c r="L5" s="264" t="s">
        <v>187</v>
      </c>
      <c r="M5" s="264"/>
      <c r="N5" s="264"/>
      <c r="O5" s="264"/>
      <c r="P5" s="101"/>
    </row>
    <row r="6" spans="1:16" ht="13.5" customHeight="1">
      <c r="A6" s="5"/>
      <c r="B6" s="100"/>
      <c r="C6" s="100"/>
      <c r="D6" s="228" t="s">
        <v>14</v>
      </c>
      <c r="E6" s="228"/>
      <c r="F6" s="228"/>
      <c r="G6" s="228"/>
      <c r="H6" s="228"/>
      <c r="I6" s="228"/>
      <c r="J6" s="228"/>
      <c r="K6" s="228"/>
      <c r="L6" s="264" t="s">
        <v>182</v>
      </c>
      <c r="M6" s="264"/>
      <c r="N6" s="264"/>
      <c r="O6" s="264"/>
      <c r="P6" s="101"/>
    </row>
    <row r="7" spans="1:16" ht="15.75" customHeight="1">
      <c r="A7" s="5"/>
      <c r="B7" s="68"/>
      <c r="C7" s="68"/>
      <c r="D7" s="240" t="s">
        <v>15</v>
      </c>
      <c r="E7" s="240"/>
      <c r="F7" s="240"/>
      <c r="G7" s="240"/>
      <c r="H7" s="240"/>
      <c r="I7" s="240"/>
      <c r="J7" s="240"/>
      <c r="K7" s="240"/>
      <c r="L7" s="68"/>
      <c r="M7" s="68"/>
      <c r="N7" s="40"/>
      <c r="O7" s="40"/>
      <c r="P7" s="105"/>
    </row>
    <row r="8" spans="1:16" ht="13.5" customHeight="1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2.5" customHeight="1">
      <c r="A9" s="5"/>
      <c r="B9" s="240" t="s">
        <v>85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40"/>
    </row>
    <row r="10" spans="1:16" ht="13.5" customHeight="1" thickBot="1">
      <c r="A10" s="5"/>
      <c r="B10" s="40"/>
      <c r="C10" s="106"/>
      <c r="D10" s="69"/>
      <c r="E10" s="107"/>
      <c r="F10" s="64"/>
      <c r="G10" s="64"/>
      <c r="H10" s="64"/>
      <c r="I10" s="64"/>
      <c r="J10" s="63"/>
      <c r="K10" s="71"/>
      <c r="L10" s="71"/>
      <c r="M10" s="71"/>
      <c r="N10" s="71"/>
      <c r="O10" s="95"/>
      <c r="P10" s="94"/>
    </row>
    <row r="11" spans="2:16" ht="15" customHeight="1">
      <c r="B11" s="265" t="s">
        <v>3</v>
      </c>
      <c r="C11" s="241" t="s">
        <v>4</v>
      </c>
      <c r="D11" s="234" t="s">
        <v>5</v>
      </c>
      <c r="E11" s="236" t="s">
        <v>32</v>
      </c>
      <c r="F11" s="243" t="s">
        <v>6</v>
      </c>
      <c r="G11" s="245" t="s">
        <v>53</v>
      </c>
      <c r="H11" s="236" t="s">
        <v>54</v>
      </c>
      <c r="I11" s="236" t="s">
        <v>20</v>
      </c>
      <c r="J11" s="273" t="s">
        <v>21</v>
      </c>
      <c r="K11" s="229" t="s">
        <v>16</v>
      </c>
      <c r="L11" s="275"/>
      <c r="M11" s="276" t="s">
        <v>22</v>
      </c>
      <c r="N11" s="278" t="s">
        <v>18</v>
      </c>
      <c r="O11" s="267" t="s">
        <v>19</v>
      </c>
      <c r="P11" s="94"/>
    </row>
    <row r="12" spans="2:16" ht="15.75" customHeight="1" thickBot="1">
      <c r="B12" s="266"/>
      <c r="C12" s="242"/>
      <c r="D12" s="235"/>
      <c r="E12" s="237"/>
      <c r="F12" s="244"/>
      <c r="G12" s="246"/>
      <c r="H12" s="237"/>
      <c r="I12" s="237"/>
      <c r="J12" s="274"/>
      <c r="K12" s="73">
        <v>1</v>
      </c>
      <c r="L12" s="73">
        <v>2</v>
      </c>
      <c r="M12" s="277"/>
      <c r="N12" s="279"/>
      <c r="O12" s="268"/>
      <c r="P12" s="94"/>
    </row>
    <row r="13" spans="1:16" s="48" customFormat="1" ht="19.5" customHeight="1">
      <c r="A13" s="47"/>
      <c r="B13" s="128">
        <f>B12+1</f>
        <v>1</v>
      </c>
      <c r="C13" s="81">
        <v>25</v>
      </c>
      <c r="D13" s="85" t="s">
        <v>110</v>
      </c>
      <c r="E13" s="183">
        <v>113744</v>
      </c>
      <c r="F13" s="77" t="s">
        <v>103</v>
      </c>
      <c r="G13" s="82">
        <v>189</v>
      </c>
      <c r="H13" s="78" t="s">
        <v>98</v>
      </c>
      <c r="I13" s="216" t="s">
        <v>170</v>
      </c>
      <c r="J13" s="300">
        <v>389</v>
      </c>
      <c r="K13" s="163" t="s">
        <v>185</v>
      </c>
      <c r="L13" s="163">
        <v>115</v>
      </c>
      <c r="M13" s="299">
        <v>115</v>
      </c>
      <c r="N13" s="129">
        <f>IF(M13&gt;0,J13+M13,IF(K13="CE",J13,0))</f>
        <v>504</v>
      </c>
      <c r="O13" s="112">
        <f>RANK(N13,N$13:N$26)</f>
        <v>1</v>
      </c>
      <c r="P13" s="46"/>
    </row>
    <row r="14" spans="1:16" s="48" customFormat="1" ht="19.5" customHeight="1">
      <c r="A14" s="47"/>
      <c r="B14" s="195">
        <v>2</v>
      </c>
      <c r="C14" s="81">
        <v>9</v>
      </c>
      <c r="D14" s="85" t="s">
        <v>102</v>
      </c>
      <c r="E14" s="183">
        <v>136402</v>
      </c>
      <c r="F14" s="77" t="s">
        <v>103</v>
      </c>
      <c r="G14" s="82">
        <v>243</v>
      </c>
      <c r="H14" s="78" t="s">
        <v>100</v>
      </c>
      <c r="I14" s="295" t="s">
        <v>170</v>
      </c>
      <c r="J14" s="219">
        <v>383</v>
      </c>
      <c r="K14" s="163">
        <v>83</v>
      </c>
      <c r="L14" s="163"/>
      <c r="M14" s="296">
        <v>83</v>
      </c>
      <c r="N14" s="129">
        <f>IF(M14&gt;0,J14+M14,IF(K14="CE",J14,0))</f>
        <v>466</v>
      </c>
      <c r="O14" s="113">
        <f>RANK(N14,N$13:N$26)</f>
        <v>2</v>
      </c>
      <c r="P14" s="46"/>
    </row>
    <row r="15" spans="1:16" s="48" customFormat="1" ht="19.5" customHeight="1">
      <c r="A15" s="47"/>
      <c r="B15" s="115">
        <v>3</v>
      </c>
      <c r="C15" s="81">
        <v>40</v>
      </c>
      <c r="D15" s="88" t="s">
        <v>154</v>
      </c>
      <c r="E15" s="186">
        <v>127679</v>
      </c>
      <c r="F15" s="77" t="s">
        <v>103</v>
      </c>
      <c r="G15" s="82">
        <v>226</v>
      </c>
      <c r="H15" s="78" t="s">
        <v>98</v>
      </c>
      <c r="I15" s="124" t="s">
        <v>172</v>
      </c>
      <c r="J15" s="181">
        <v>363</v>
      </c>
      <c r="K15" s="163" t="s">
        <v>186</v>
      </c>
      <c r="L15" s="163">
        <v>93</v>
      </c>
      <c r="M15" s="180">
        <v>93</v>
      </c>
      <c r="N15" s="129">
        <f>IF(M15&gt;0,J15+M15,IF(K15="CE",J15,0))</f>
        <v>456</v>
      </c>
      <c r="O15" s="113">
        <f>RANK(N15,N$13:N$26)</f>
        <v>3</v>
      </c>
      <c r="P15" s="46"/>
    </row>
    <row r="16" spans="1:16" s="48" customFormat="1" ht="19.5" customHeight="1">
      <c r="A16" s="47"/>
      <c r="B16" s="195">
        <v>4</v>
      </c>
      <c r="C16" s="81">
        <v>119</v>
      </c>
      <c r="D16" s="88" t="s">
        <v>137</v>
      </c>
      <c r="E16" s="186">
        <v>132807</v>
      </c>
      <c r="F16" s="87" t="s">
        <v>115</v>
      </c>
      <c r="G16" s="82" t="s">
        <v>145</v>
      </c>
      <c r="H16" s="93" t="s">
        <v>100</v>
      </c>
      <c r="I16" s="161" t="s">
        <v>175</v>
      </c>
      <c r="J16" s="181">
        <v>362</v>
      </c>
      <c r="K16" s="163" t="s">
        <v>185</v>
      </c>
      <c r="L16" s="163">
        <v>81</v>
      </c>
      <c r="M16" s="180">
        <v>81</v>
      </c>
      <c r="N16" s="129">
        <f>IF(M16&gt;0,J16+M16,IF(K16="CE",J16,0))</f>
        <v>443</v>
      </c>
      <c r="O16" s="112">
        <f>RANK(N16,N$13:N$26)</f>
        <v>4</v>
      </c>
      <c r="P16" s="46"/>
    </row>
    <row r="17" spans="1:16" s="48" customFormat="1" ht="19.5" customHeight="1">
      <c r="A17" s="47"/>
      <c r="B17" s="115">
        <v>5</v>
      </c>
      <c r="C17" s="81">
        <v>113</v>
      </c>
      <c r="D17" s="88" t="s">
        <v>136</v>
      </c>
      <c r="E17" s="186">
        <v>123245</v>
      </c>
      <c r="F17" s="87" t="s">
        <v>115</v>
      </c>
      <c r="G17" s="82" t="s">
        <v>143</v>
      </c>
      <c r="H17" s="93" t="s">
        <v>100</v>
      </c>
      <c r="I17" s="298" t="s">
        <v>174</v>
      </c>
      <c r="J17" s="182">
        <v>324</v>
      </c>
      <c r="K17" s="163">
        <v>94</v>
      </c>
      <c r="L17" s="163"/>
      <c r="M17" s="180">
        <v>94</v>
      </c>
      <c r="N17" s="129">
        <f>IF(M17&gt;0,J17+M17,IF(K17="CE",J17,0))</f>
        <v>418</v>
      </c>
      <c r="O17" s="112">
        <f>RANK(N17,N$13:N$26)</f>
        <v>5</v>
      </c>
      <c r="P17" s="46"/>
    </row>
    <row r="18" spans="1:16" s="48" customFormat="1" ht="19.5" customHeight="1">
      <c r="A18" s="47"/>
      <c r="B18" s="195">
        <v>6</v>
      </c>
      <c r="C18" s="81">
        <v>123</v>
      </c>
      <c r="D18" s="88" t="s">
        <v>139</v>
      </c>
      <c r="E18" s="186">
        <v>111116</v>
      </c>
      <c r="F18" s="87" t="s">
        <v>115</v>
      </c>
      <c r="G18" s="82" t="s">
        <v>144</v>
      </c>
      <c r="H18" s="93" t="s">
        <v>100</v>
      </c>
      <c r="I18" s="162" t="s">
        <v>173</v>
      </c>
      <c r="J18" s="182">
        <v>317</v>
      </c>
      <c r="K18" s="163">
        <v>82</v>
      </c>
      <c r="L18" s="163"/>
      <c r="M18" s="180">
        <v>82</v>
      </c>
      <c r="N18" s="129">
        <f>IF(M18&gt;0,J18+M18,IF(K18="CE",J18,0))</f>
        <v>399</v>
      </c>
      <c r="O18" s="112">
        <f>RANK(N18,N$13:N$26)</f>
        <v>6</v>
      </c>
      <c r="P18" s="46"/>
    </row>
    <row r="19" spans="1:16" s="48" customFormat="1" ht="19.5" customHeight="1">
      <c r="A19" s="47"/>
      <c r="B19" s="115">
        <v>7</v>
      </c>
      <c r="C19" s="81">
        <v>102</v>
      </c>
      <c r="D19" s="90" t="s">
        <v>127</v>
      </c>
      <c r="E19" s="185">
        <v>136705</v>
      </c>
      <c r="F19" s="87" t="s">
        <v>97</v>
      </c>
      <c r="G19" s="187">
        <v>758</v>
      </c>
      <c r="H19" s="82" t="s">
        <v>100</v>
      </c>
      <c r="I19" s="162" t="s">
        <v>173</v>
      </c>
      <c r="J19" s="182">
        <v>297</v>
      </c>
      <c r="K19" s="164" t="s">
        <v>185</v>
      </c>
      <c r="L19" s="163">
        <v>73</v>
      </c>
      <c r="M19" s="180">
        <v>73</v>
      </c>
      <c r="N19" s="129">
        <f>IF(M19&gt;0,J19+M19,IF(K19="CE",J19,0))</f>
        <v>370</v>
      </c>
      <c r="O19" s="112">
        <f>RANK(N19,N$13:N$26)</f>
        <v>7</v>
      </c>
      <c r="P19" s="46"/>
    </row>
    <row r="20" spans="1:16" s="48" customFormat="1" ht="19.5" customHeight="1">
      <c r="A20" s="47"/>
      <c r="B20" s="195">
        <v>8</v>
      </c>
      <c r="C20" s="81">
        <v>101</v>
      </c>
      <c r="D20" s="297" t="s">
        <v>126</v>
      </c>
      <c r="E20" s="192">
        <v>136702</v>
      </c>
      <c r="F20" s="87" t="s">
        <v>97</v>
      </c>
      <c r="G20" s="187">
        <v>755</v>
      </c>
      <c r="H20" s="82" t="s">
        <v>100</v>
      </c>
      <c r="I20" s="162" t="s">
        <v>173</v>
      </c>
      <c r="J20" s="182">
        <v>297</v>
      </c>
      <c r="K20" s="163">
        <v>72</v>
      </c>
      <c r="L20" s="163"/>
      <c r="M20" s="180">
        <v>72</v>
      </c>
      <c r="N20" s="129">
        <f>IF(M20&gt;0,J20+M20,IF(K20="CE",J20,0))</f>
        <v>369</v>
      </c>
      <c r="O20" s="112">
        <f>RANK(N20,N$13:N$26)</f>
        <v>8</v>
      </c>
      <c r="P20" s="46"/>
    </row>
    <row r="21" spans="1:16" s="48" customFormat="1" ht="19.5" customHeight="1">
      <c r="A21" s="47"/>
      <c r="B21" s="115">
        <v>9</v>
      </c>
      <c r="C21" s="81">
        <v>103</v>
      </c>
      <c r="D21" s="76" t="s">
        <v>128</v>
      </c>
      <c r="E21" s="183">
        <v>128031</v>
      </c>
      <c r="F21" s="87" t="s">
        <v>97</v>
      </c>
      <c r="G21" s="187">
        <v>122</v>
      </c>
      <c r="H21" s="82" t="s">
        <v>100</v>
      </c>
      <c r="I21" s="162" t="s">
        <v>173</v>
      </c>
      <c r="J21" s="182">
        <v>290</v>
      </c>
      <c r="K21" s="130">
        <v>77</v>
      </c>
      <c r="L21" s="163"/>
      <c r="M21" s="180">
        <v>77</v>
      </c>
      <c r="N21" s="129">
        <f>IF(M21&gt;0,J21+M21,IF(K21="CE",J21,0))</f>
        <v>367</v>
      </c>
      <c r="O21" s="112">
        <f>RANK(N21,N$13:N$26)</f>
        <v>9</v>
      </c>
      <c r="P21" s="46"/>
    </row>
    <row r="22" spans="2:16" ht="19.5" customHeight="1">
      <c r="B22" s="195">
        <v>10</v>
      </c>
      <c r="C22" s="81">
        <v>107</v>
      </c>
      <c r="D22" s="88" t="s">
        <v>131</v>
      </c>
      <c r="E22" s="186">
        <v>128030</v>
      </c>
      <c r="F22" s="87" t="s">
        <v>97</v>
      </c>
      <c r="G22" s="82">
        <v>120</v>
      </c>
      <c r="H22" s="82" t="s">
        <v>100</v>
      </c>
      <c r="I22" s="162" t="s">
        <v>173</v>
      </c>
      <c r="J22" s="182">
        <v>291</v>
      </c>
      <c r="K22" s="163">
        <v>75</v>
      </c>
      <c r="L22" s="163"/>
      <c r="M22" s="180">
        <v>75</v>
      </c>
      <c r="N22" s="129">
        <f>IF(M22&gt;0,J22+M22,IF(K22="CE",J22,0))</f>
        <v>366</v>
      </c>
      <c r="O22" s="112">
        <f>RANK(N22,N$13:N$26)</f>
        <v>10</v>
      </c>
      <c r="P22" s="94"/>
    </row>
    <row r="23" spans="2:16" ht="19.5" customHeight="1">
      <c r="B23" s="115">
        <v>11</v>
      </c>
      <c r="C23" s="81">
        <v>106</v>
      </c>
      <c r="D23" s="76" t="s">
        <v>130</v>
      </c>
      <c r="E23" s="185">
        <v>136704</v>
      </c>
      <c r="F23" s="87" t="s">
        <v>97</v>
      </c>
      <c r="G23" s="82">
        <v>757</v>
      </c>
      <c r="H23" s="82" t="s">
        <v>100</v>
      </c>
      <c r="I23" s="162" t="s">
        <v>173</v>
      </c>
      <c r="J23" s="182">
        <v>295</v>
      </c>
      <c r="K23" s="164">
        <v>65</v>
      </c>
      <c r="L23" s="163"/>
      <c r="M23" s="180">
        <v>65</v>
      </c>
      <c r="N23" s="129">
        <f>IF(M23&gt;0,J23+M23,IF(K23="CE",J23,0))</f>
        <v>360</v>
      </c>
      <c r="O23" s="112">
        <f>RANK(N23,N$13:N$26)</f>
        <v>11</v>
      </c>
      <c r="P23" s="94"/>
    </row>
    <row r="24" spans="2:16" ht="19.5" customHeight="1">
      <c r="B24" s="195">
        <v>12</v>
      </c>
      <c r="C24" s="81">
        <v>105</v>
      </c>
      <c r="D24" s="88" t="s">
        <v>129</v>
      </c>
      <c r="E24" s="186">
        <v>103656</v>
      </c>
      <c r="F24" s="87" t="s">
        <v>97</v>
      </c>
      <c r="G24" s="82">
        <v>752</v>
      </c>
      <c r="H24" s="82" t="s">
        <v>100</v>
      </c>
      <c r="I24" s="162" t="s">
        <v>173</v>
      </c>
      <c r="J24" s="217">
        <v>284</v>
      </c>
      <c r="K24" s="164">
        <v>68</v>
      </c>
      <c r="L24" s="218"/>
      <c r="M24" s="180">
        <v>68</v>
      </c>
      <c r="N24" s="129">
        <f>IF(M24&gt;0,J24+M24,IF(K24="CE",J24,0))</f>
        <v>352</v>
      </c>
      <c r="O24" s="112">
        <f>RANK(N24,N$13:N$26)</f>
        <v>12</v>
      </c>
      <c r="P24" s="94"/>
    </row>
    <row r="25" spans="2:16" ht="19.5" customHeight="1">
      <c r="B25" s="115">
        <v>13</v>
      </c>
      <c r="C25" s="81">
        <v>11</v>
      </c>
      <c r="D25" s="85" t="s">
        <v>104</v>
      </c>
      <c r="E25" s="183">
        <v>136396</v>
      </c>
      <c r="F25" s="77" t="s">
        <v>103</v>
      </c>
      <c r="G25" s="82">
        <v>236</v>
      </c>
      <c r="H25" s="89" t="s">
        <v>100</v>
      </c>
      <c r="I25" s="124" t="s">
        <v>170</v>
      </c>
      <c r="J25" s="217">
        <v>381</v>
      </c>
      <c r="K25" s="163" t="s">
        <v>185</v>
      </c>
      <c r="L25" s="163" t="s">
        <v>185</v>
      </c>
      <c r="M25" s="180">
        <v>0</v>
      </c>
      <c r="N25" s="129">
        <f>IF(M25&gt;0,J25+M25,IF(K25="CE",J25,0))</f>
        <v>0</v>
      </c>
      <c r="O25" s="113">
        <f>RANK(N25,N$13:N$26)</f>
        <v>13</v>
      </c>
      <c r="P25" s="94"/>
    </row>
    <row r="26" spans="2:16" ht="19.5" customHeight="1">
      <c r="B26" s="195">
        <v>14</v>
      </c>
      <c r="C26" s="81">
        <v>19</v>
      </c>
      <c r="D26" s="76" t="s">
        <v>109</v>
      </c>
      <c r="E26" s="185">
        <v>113748</v>
      </c>
      <c r="F26" s="77" t="s">
        <v>103</v>
      </c>
      <c r="G26" s="82">
        <v>235</v>
      </c>
      <c r="H26" s="89" t="s">
        <v>98</v>
      </c>
      <c r="I26" s="124" t="s">
        <v>171</v>
      </c>
      <c r="J26" s="181">
        <v>425</v>
      </c>
      <c r="K26" s="164" t="s">
        <v>185</v>
      </c>
      <c r="L26" s="218"/>
      <c r="M26" s="180">
        <v>0</v>
      </c>
      <c r="N26" s="129">
        <f>IF(M26&gt;0,J26+M26,IF(K26="CE",J26,0))</f>
        <v>0</v>
      </c>
      <c r="O26" s="112">
        <f>RANK(N26,N$13:N$26)</f>
        <v>13</v>
      </c>
      <c r="P26" s="94"/>
    </row>
    <row r="27" spans="2:16" ht="12.75">
      <c r="B27" s="96"/>
      <c r="C27" s="12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20"/>
      <c r="P27" s="94"/>
    </row>
    <row r="28" spans="2:16" ht="12.75">
      <c r="B28" s="96"/>
      <c r="C28" s="125"/>
      <c r="D28" s="96"/>
      <c r="E28" s="96"/>
      <c r="F28" s="96"/>
      <c r="G28" s="96"/>
      <c r="H28" s="96"/>
      <c r="I28" s="96"/>
      <c r="J28" s="96"/>
      <c r="K28" s="96"/>
      <c r="L28" s="96"/>
      <c r="M28" s="126"/>
      <c r="N28" s="126"/>
      <c r="O28" s="126"/>
      <c r="P28" s="94"/>
    </row>
    <row r="29" spans="2:16" ht="12.75">
      <c r="B29" s="250" t="s">
        <v>86</v>
      </c>
      <c r="C29" s="251"/>
      <c r="D29" s="251"/>
      <c r="E29" s="251"/>
      <c r="F29" s="251"/>
      <c r="G29" s="251"/>
      <c r="H29" s="251"/>
      <c r="I29" s="251"/>
      <c r="J29" s="66"/>
      <c r="K29" s="42"/>
      <c r="L29" s="40" t="s">
        <v>13</v>
      </c>
      <c r="M29" s="126"/>
      <c r="N29" s="126"/>
      <c r="O29" s="126"/>
      <c r="P29" s="94"/>
    </row>
    <row r="30" spans="2:16" ht="12.75">
      <c r="B30" s="125"/>
      <c r="C30" s="96"/>
      <c r="D30" s="96"/>
      <c r="E30" s="96"/>
      <c r="F30" s="96"/>
      <c r="G30" s="96"/>
      <c r="H30" s="96"/>
      <c r="I30" s="96"/>
      <c r="J30" s="96"/>
      <c r="K30" s="96"/>
      <c r="L30" s="40"/>
      <c r="M30" s="96"/>
      <c r="N30" s="96"/>
      <c r="O30" s="120"/>
      <c r="P30" s="94"/>
    </row>
    <row r="31" spans="2:16" ht="12.75">
      <c r="B31" s="125"/>
      <c r="C31" s="253" t="s">
        <v>183</v>
      </c>
      <c r="D31" s="253"/>
      <c r="E31" s="253"/>
      <c r="F31" s="253"/>
      <c r="G31" s="253"/>
      <c r="H31" s="253"/>
      <c r="I31" s="96"/>
      <c r="J31" s="252" t="s">
        <v>78</v>
      </c>
      <c r="K31" s="257"/>
      <c r="L31" s="257"/>
      <c r="M31" s="257"/>
      <c r="N31" s="257"/>
      <c r="O31" s="257"/>
      <c r="P31" s="257"/>
    </row>
    <row r="32" spans="2:16" ht="12.75">
      <c r="B32" s="125"/>
      <c r="C32" s="96"/>
      <c r="D32" s="96"/>
      <c r="E32" s="96"/>
      <c r="F32" s="96"/>
      <c r="G32" s="96"/>
      <c r="H32" s="96"/>
      <c r="I32" s="96"/>
      <c r="J32" s="96"/>
      <c r="K32" s="40"/>
      <c r="L32" s="96"/>
      <c r="M32" s="96"/>
      <c r="N32" s="120"/>
      <c r="O32" s="96"/>
      <c r="P32" s="94"/>
    </row>
    <row r="33" spans="2:16" ht="12.75">
      <c r="B33" s="125"/>
      <c r="C33" s="253" t="s">
        <v>184</v>
      </c>
      <c r="D33" s="253"/>
      <c r="E33" s="253"/>
      <c r="F33" s="253"/>
      <c r="G33" s="253"/>
      <c r="H33" s="253"/>
      <c r="I33" s="96"/>
      <c r="J33" s="252" t="s">
        <v>81</v>
      </c>
      <c r="K33" s="257"/>
      <c r="L33" s="257"/>
      <c r="M33" s="257"/>
      <c r="N33" s="257"/>
      <c r="O33" s="257"/>
      <c r="P33" s="257"/>
    </row>
    <row r="34" spans="2:16" ht="12.75">
      <c r="B34" s="106"/>
      <c r="C34" s="122"/>
      <c r="D34" s="40"/>
      <c r="E34" s="40"/>
      <c r="F34" s="40"/>
      <c r="G34" s="40"/>
      <c r="H34" s="131"/>
      <c r="I34" s="96"/>
      <c r="J34" s="65"/>
      <c r="K34" s="40"/>
      <c r="L34" s="96"/>
      <c r="M34" s="96"/>
      <c r="N34" s="120"/>
      <c r="O34" s="96"/>
      <c r="P34" s="94"/>
    </row>
    <row r="35" spans="2:16" ht="12.75">
      <c r="B35" s="250"/>
      <c r="C35" s="250"/>
      <c r="D35" s="250"/>
      <c r="E35" s="250"/>
      <c r="F35" s="250"/>
      <c r="G35" s="250"/>
      <c r="H35" s="250"/>
      <c r="I35" s="251"/>
      <c r="J35" s="253" t="s">
        <v>79</v>
      </c>
      <c r="K35" s="257"/>
      <c r="L35" s="257"/>
      <c r="M35" s="257"/>
      <c r="N35" s="257"/>
      <c r="O35" s="257"/>
      <c r="P35" s="257"/>
    </row>
    <row r="36" spans="2:16" ht="12.75">
      <c r="B36" s="253" t="s">
        <v>55</v>
      </c>
      <c r="C36" s="251"/>
      <c r="D36" s="251"/>
      <c r="E36" s="251"/>
      <c r="F36" s="251"/>
      <c r="G36" s="251"/>
      <c r="H36" s="251"/>
      <c r="I36" s="251"/>
      <c r="J36" s="66"/>
      <c r="K36" s="96"/>
      <c r="L36" s="96"/>
      <c r="M36" s="126"/>
      <c r="N36" s="126"/>
      <c r="O36" s="126"/>
      <c r="P36" s="94"/>
    </row>
    <row r="37" spans="2:16" ht="12.75">
      <c r="B37" s="106"/>
      <c r="C37" s="122"/>
      <c r="D37" s="122"/>
      <c r="E37" s="122"/>
      <c r="F37" s="122"/>
      <c r="G37" s="122"/>
      <c r="H37" s="63"/>
      <c r="I37" s="96"/>
      <c r="J37" s="96"/>
      <c r="K37" s="96"/>
      <c r="L37" s="96"/>
      <c r="M37" s="126"/>
      <c r="N37" s="126"/>
      <c r="O37" s="126"/>
      <c r="P37" s="94"/>
    </row>
    <row r="38" spans="2:16" ht="12.75">
      <c r="B38" s="250" t="s">
        <v>49</v>
      </c>
      <c r="C38" s="250"/>
      <c r="D38" s="250"/>
      <c r="E38" s="250"/>
      <c r="F38" s="250"/>
      <c r="G38" s="250"/>
      <c r="H38" s="250"/>
      <c r="I38" s="251"/>
      <c r="J38" s="96"/>
      <c r="K38" s="96"/>
      <c r="L38" s="96"/>
      <c r="M38" s="126"/>
      <c r="N38" s="126"/>
      <c r="O38" s="126"/>
      <c r="P38" s="94"/>
    </row>
    <row r="39" spans="13:15" ht="12.75">
      <c r="M39" s="34"/>
      <c r="N39" s="34"/>
      <c r="O39" s="34"/>
    </row>
    <row r="40" spans="13:15" ht="12.75">
      <c r="M40" s="34"/>
      <c r="N40" s="34"/>
      <c r="O40" s="34"/>
    </row>
    <row r="41" spans="13:15" ht="12.75">
      <c r="M41" s="34"/>
      <c r="N41" s="34"/>
      <c r="O41" s="34"/>
    </row>
    <row r="42" spans="13:15" ht="12.75">
      <c r="M42" s="34"/>
      <c r="N42" s="34"/>
      <c r="O42" s="34"/>
    </row>
    <row r="43" spans="13:15" ht="12.75">
      <c r="M43" s="34"/>
      <c r="N43" s="34"/>
      <c r="O43" s="34"/>
    </row>
    <row r="44" spans="13:15" ht="12.75">
      <c r="M44" s="34"/>
      <c r="N44" s="34"/>
      <c r="O44" s="34"/>
    </row>
    <row r="45" spans="13:15" ht="12.75">
      <c r="M45" s="34"/>
      <c r="N45" s="34"/>
      <c r="O45" s="34"/>
    </row>
    <row r="46" spans="13:15" ht="12.75">
      <c r="M46" s="34"/>
      <c r="N46" s="34"/>
      <c r="O46" s="34"/>
    </row>
    <row r="47" spans="13:15" ht="12.75">
      <c r="M47" s="34"/>
      <c r="N47" s="34"/>
      <c r="O47" s="34"/>
    </row>
    <row r="48" spans="13:15" ht="12.75">
      <c r="M48" s="34"/>
      <c r="N48" s="34"/>
      <c r="O48" s="34"/>
    </row>
    <row r="49" spans="13:15" ht="12.75">
      <c r="M49" s="34"/>
      <c r="N49" s="34"/>
      <c r="O49" s="34"/>
    </row>
    <row r="50" spans="13:15" ht="12.75">
      <c r="M50" s="34"/>
      <c r="N50" s="34"/>
      <c r="O50" s="34"/>
    </row>
    <row r="51" spans="13:15" ht="12.75">
      <c r="M51" s="34"/>
      <c r="N51" s="34"/>
      <c r="O51" s="34"/>
    </row>
    <row r="52" spans="13:15" ht="12.75">
      <c r="M52" s="34"/>
      <c r="N52" s="34"/>
      <c r="O52" s="34"/>
    </row>
    <row r="53" spans="13:15" ht="12.75">
      <c r="M53" s="34"/>
      <c r="N53" s="34"/>
      <c r="O53" s="34"/>
    </row>
    <row r="54" ht="12.75">
      <c r="N54" s="13"/>
    </row>
    <row r="55" ht="12.75">
      <c r="N55" s="13"/>
    </row>
    <row r="56" ht="12.75">
      <c r="N56" s="13"/>
    </row>
    <row r="57" ht="12.75">
      <c r="N57" s="13"/>
    </row>
    <row r="58" ht="15.75">
      <c r="N58" s="4"/>
    </row>
    <row r="59" ht="12.75">
      <c r="N59" s="13"/>
    </row>
    <row r="60" ht="12.75">
      <c r="N60" s="13"/>
    </row>
  </sheetData>
  <sheetProtection/>
  <mergeCells count="34">
    <mergeCell ref="C33:H33"/>
    <mergeCell ref="B36:I36"/>
    <mergeCell ref="B35:I35"/>
    <mergeCell ref="B11:B12"/>
    <mergeCell ref="C11:C12"/>
    <mergeCell ref="D11:D12"/>
    <mergeCell ref="F11:F12"/>
    <mergeCell ref="G11:G12"/>
    <mergeCell ref="K11:L11"/>
    <mergeCell ref="M11:M12"/>
    <mergeCell ref="N11:N12"/>
    <mergeCell ref="J31:P31"/>
    <mergeCell ref="B29:I29"/>
    <mergeCell ref="C31:H31"/>
    <mergeCell ref="J33:P33"/>
    <mergeCell ref="J35:P35"/>
    <mergeCell ref="D1:K1"/>
    <mergeCell ref="L1:N1"/>
    <mergeCell ref="D2:K2"/>
    <mergeCell ref="L2:N2"/>
    <mergeCell ref="L6:O6"/>
    <mergeCell ref="D7:K7"/>
    <mergeCell ref="D6:K6"/>
    <mergeCell ref="O11:O12"/>
    <mergeCell ref="B38:I38"/>
    <mergeCell ref="D3:K3"/>
    <mergeCell ref="D4:K4"/>
    <mergeCell ref="L4:N4"/>
    <mergeCell ref="L5:O5"/>
    <mergeCell ref="E11:E12"/>
    <mergeCell ref="H11:H12"/>
    <mergeCell ref="B9:O9"/>
    <mergeCell ref="I11:I12"/>
    <mergeCell ref="J11:J12"/>
  </mergeCells>
  <printOptions horizontalCentered="1"/>
  <pageMargins left="0.4724409448818898" right="0.1968503937007874" top="0.5511811023622047" bottom="0.3937007874015748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15"/>
  </sheetPr>
  <dimension ref="A1:R63"/>
  <sheetViews>
    <sheetView zoomScaleSheetLayoutView="100" zoomScalePageLayoutView="0" workbookViewId="0" topLeftCell="A1">
      <selection activeCell="L2" sqref="L2:N2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6.00390625" style="16" customWidth="1"/>
    <col min="4" max="4" width="24.28125" style="1" customWidth="1"/>
    <col min="5" max="5" width="7.140625" style="1" customWidth="1"/>
    <col min="6" max="7" width="8.7109375" style="1" customWidth="1"/>
    <col min="8" max="8" width="5.7109375" style="1" customWidth="1"/>
    <col min="9" max="11" width="8.7109375" style="1" customWidth="1"/>
    <col min="12" max="12" width="9.28125" style="1" customWidth="1"/>
    <col min="13" max="13" width="9.140625" style="1" customWidth="1"/>
    <col min="14" max="14" width="8.8515625" style="1" customWidth="1"/>
    <col min="15" max="15" width="7.140625" style="13" customWidth="1"/>
    <col min="16" max="16" width="2.140625" style="1" customWidth="1"/>
  </cols>
  <sheetData>
    <row r="1" spans="1:17" ht="13.5" customHeight="1">
      <c r="A1" s="5"/>
      <c r="B1" s="100"/>
      <c r="C1" s="100"/>
      <c r="D1" s="228" t="s">
        <v>33</v>
      </c>
      <c r="E1" s="228"/>
      <c r="F1" s="228"/>
      <c r="G1" s="228"/>
      <c r="H1" s="228"/>
      <c r="I1" s="228"/>
      <c r="J1" s="228"/>
      <c r="K1" s="228"/>
      <c r="L1" s="264" t="s">
        <v>84</v>
      </c>
      <c r="M1" s="264"/>
      <c r="N1" s="264"/>
      <c r="O1" s="66"/>
      <c r="P1" s="102"/>
      <c r="Q1" s="94"/>
    </row>
    <row r="2" spans="1:17" ht="13.5" customHeight="1">
      <c r="A2" s="5"/>
      <c r="B2" s="68"/>
      <c r="C2" s="68"/>
      <c r="D2" s="240"/>
      <c r="E2" s="240"/>
      <c r="F2" s="240"/>
      <c r="G2" s="240"/>
      <c r="H2" s="240"/>
      <c r="I2" s="240"/>
      <c r="J2" s="240"/>
      <c r="K2" s="240"/>
      <c r="L2" s="264" t="s">
        <v>191</v>
      </c>
      <c r="M2" s="264"/>
      <c r="N2" s="264"/>
      <c r="O2" s="66"/>
      <c r="P2" s="103"/>
      <c r="Q2" s="94"/>
    </row>
    <row r="3" spans="1:17" ht="13.5" customHeight="1">
      <c r="A3" s="5"/>
      <c r="B3" s="104"/>
      <c r="C3" s="104"/>
      <c r="D3" s="238" t="s">
        <v>69</v>
      </c>
      <c r="E3" s="238"/>
      <c r="F3" s="238"/>
      <c r="G3" s="238"/>
      <c r="H3" s="238"/>
      <c r="I3" s="238"/>
      <c r="J3" s="238"/>
      <c r="K3" s="238"/>
      <c r="L3" s="104"/>
      <c r="M3" s="40"/>
      <c r="N3" s="40"/>
      <c r="O3" s="40"/>
      <c r="P3" s="105"/>
      <c r="Q3" s="94"/>
    </row>
    <row r="4" spans="1:17" ht="13.5" customHeight="1">
      <c r="A4" s="5"/>
      <c r="B4" s="66"/>
      <c r="C4" s="66"/>
      <c r="D4" s="247" t="s">
        <v>71</v>
      </c>
      <c r="E4" s="247"/>
      <c r="F4" s="247"/>
      <c r="G4" s="247"/>
      <c r="H4" s="247"/>
      <c r="I4" s="247"/>
      <c r="J4" s="247"/>
      <c r="K4" s="247"/>
      <c r="L4" s="262" t="s">
        <v>93</v>
      </c>
      <c r="M4" s="262"/>
      <c r="N4" s="262"/>
      <c r="O4" s="40"/>
      <c r="P4" s="101"/>
      <c r="Q4" s="94"/>
    </row>
    <row r="5" spans="1:17" ht="13.5" customHeight="1">
      <c r="A5" s="5"/>
      <c r="B5" s="65"/>
      <c r="C5" s="65"/>
      <c r="D5" s="65"/>
      <c r="E5" s="65"/>
      <c r="F5" s="65"/>
      <c r="G5" s="65"/>
      <c r="H5" s="65"/>
      <c r="I5" s="65"/>
      <c r="J5" s="65"/>
      <c r="K5" s="65"/>
      <c r="L5" s="264" t="s">
        <v>164</v>
      </c>
      <c r="M5" s="264"/>
      <c r="N5" s="264"/>
      <c r="O5" s="264"/>
      <c r="P5" s="101"/>
      <c r="Q5" s="94"/>
    </row>
    <row r="6" spans="1:17" ht="13.5" customHeight="1">
      <c r="A6" s="5"/>
      <c r="B6" s="100"/>
      <c r="C6" s="100"/>
      <c r="D6" s="228" t="s">
        <v>14</v>
      </c>
      <c r="E6" s="228"/>
      <c r="F6" s="228"/>
      <c r="G6" s="228"/>
      <c r="H6" s="228"/>
      <c r="I6" s="228"/>
      <c r="J6" s="228"/>
      <c r="K6" s="228"/>
      <c r="L6" s="264" t="s">
        <v>57</v>
      </c>
      <c r="M6" s="264"/>
      <c r="N6" s="264"/>
      <c r="O6" s="264"/>
      <c r="P6" s="101"/>
      <c r="Q6" s="94"/>
    </row>
    <row r="7" spans="1:17" ht="15.75" customHeight="1">
      <c r="A7" s="5"/>
      <c r="B7" s="68"/>
      <c r="C7" s="68"/>
      <c r="D7" s="240" t="s">
        <v>15</v>
      </c>
      <c r="E7" s="240"/>
      <c r="F7" s="240"/>
      <c r="G7" s="240"/>
      <c r="H7" s="240"/>
      <c r="I7" s="240"/>
      <c r="J7" s="240"/>
      <c r="K7" s="240"/>
      <c r="L7" s="68"/>
      <c r="M7" s="68"/>
      <c r="N7" s="40"/>
      <c r="O7" s="40"/>
      <c r="P7" s="105"/>
      <c r="Q7" s="94"/>
    </row>
    <row r="8" spans="1:17" ht="17.25" customHeight="1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 t="s">
        <v>45</v>
      </c>
      <c r="N8" s="40"/>
      <c r="O8" s="40"/>
      <c r="P8" s="40"/>
      <c r="Q8" s="94"/>
    </row>
    <row r="9" spans="1:17" ht="47.25" customHeight="1">
      <c r="A9" s="5"/>
      <c r="B9" s="280" t="s">
        <v>87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40"/>
      <c r="Q9" s="94"/>
    </row>
    <row r="10" spans="1:17" ht="18.75" customHeight="1" thickBot="1">
      <c r="A10" s="5"/>
      <c r="B10" s="40"/>
      <c r="C10" s="106"/>
      <c r="D10" s="69"/>
      <c r="E10" s="107"/>
      <c r="F10" s="64"/>
      <c r="G10" s="64"/>
      <c r="H10" s="64"/>
      <c r="I10" s="64"/>
      <c r="J10" s="64"/>
      <c r="K10" s="63"/>
      <c r="L10" s="71"/>
      <c r="M10" s="71"/>
      <c r="N10" s="71"/>
      <c r="O10" s="95"/>
      <c r="P10" s="40"/>
      <c r="Q10" s="94"/>
    </row>
    <row r="11" spans="2:17" ht="17.25" customHeight="1">
      <c r="B11" s="265" t="s">
        <v>3</v>
      </c>
      <c r="C11" s="241" t="s">
        <v>4</v>
      </c>
      <c r="D11" s="234" t="s">
        <v>45</v>
      </c>
      <c r="E11" s="236" t="s">
        <v>32</v>
      </c>
      <c r="F11" s="243" t="s">
        <v>6</v>
      </c>
      <c r="G11" s="245" t="s">
        <v>53</v>
      </c>
      <c r="H11" s="236" t="s">
        <v>54</v>
      </c>
      <c r="I11" s="234" t="s">
        <v>16</v>
      </c>
      <c r="J11" s="234"/>
      <c r="K11" s="234"/>
      <c r="L11" s="236" t="s">
        <v>159</v>
      </c>
      <c r="M11" s="276" t="s">
        <v>23</v>
      </c>
      <c r="N11" s="278" t="s">
        <v>18</v>
      </c>
      <c r="O11" s="267" t="s">
        <v>19</v>
      </c>
      <c r="P11" s="96"/>
      <c r="Q11" s="94"/>
    </row>
    <row r="12" spans="2:17" ht="30" customHeight="1" thickBot="1">
      <c r="B12" s="266"/>
      <c r="C12" s="242"/>
      <c r="D12" s="235"/>
      <c r="E12" s="237"/>
      <c r="F12" s="244"/>
      <c r="G12" s="246"/>
      <c r="H12" s="237"/>
      <c r="I12" s="73">
        <v>1</v>
      </c>
      <c r="J12" s="73">
        <v>2</v>
      </c>
      <c r="K12" s="73">
        <v>3</v>
      </c>
      <c r="L12" s="237"/>
      <c r="M12" s="277"/>
      <c r="N12" s="279"/>
      <c r="O12" s="268"/>
      <c r="P12" s="96"/>
      <c r="Q12" s="94"/>
    </row>
    <row r="13" spans="1:17" s="48" customFormat="1" ht="24.75" customHeight="1">
      <c r="A13" s="47"/>
      <c r="B13" s="128">
        <f>B12+1</f>
        <v>1</v>
      </c>
      <c r="C13" s="137">
        <v>16</v>
      </c>
      <c r="D13" s="165" t="s">
        <v>105</v>
      </c>
      <c r="E13" s="199">
        <v>76174</v>
      </c>
      <c r="F13" s="166" t="s">
        <v>106</v>
      </c>
      <c r="G13" s="203">
        <v>42</v>
      </c>
      <c r="H13" s="204" t="s">
        <v>98</v>
      </c>
      <c r="I13" s="200">
        <v>671.3</v>
      </c>
      <c r="J13" s="200">
        <v>1000</v>
      </c>
      <c r="K13" s="201">
        <v>1000</v>
      </c>
      <c r="L13" s="157">
        <f aca="true" t="shared" si="0" ref="L13:L18">SUM(I13:K13)</f>
        <v>2671.3</v>
      </c>
      <c r="M13" s="202">
        <v>1000</v>
      </c>
      <c r="N13" s="196">
        <f aca="true" t="shared" si="1" ref="N13:N18">SUM(L13:M13)</f>
        <v>3671.3</v>
      </c>
      <c r="O13" s="207">
        <f aca="true" t="shared" si="2" ref="O13:O18">RANK(N13,N$13:N$18)</f>
        <v>1</v>
      </c>
      <c r="P13" s="45"/>
      <c r="Q13" s="46"/>
    </row>
    <row r="14" spans="1:17" s="48" customFormat="1" ht="24.75" customHeight="1">
      <c r="A14" s="47"/>
      <c r="B14" s="195">
        <v>2</v>
      </c>
      <c r="C14" s="75">
        <v>109</v>
      </c>
      <c r="D14" s="88" t="s">
        <v>133</v>
      </c>
      <c r="E14" s="186">
        <v>121843</v>
      </c>
      <c r="F14" s="87" t="s">
        <v>115</v>
      </c>
      <c r="G14" s="93" t="s">
        <v>147</v>
      </c>
      <c r="H14" s="93" t="s">
        <v>100</v>
      </c>
      <c r="I14" s="154">
        <v>1000</v>
      </c>
      <c r="J14" s="154">
        <v>952.6</v>
      </c>
      <c r="K14" s="154">
        <v>498.4</v>
      </c>
      <c r="L14" s="205">
        <f t="shared" si="0"/>
        <v>2451</v>
      </c>
      <c r="M14" s="154">
        <v>656.3</v>
      </c>
      <c r="N14" s="206">
        <f t="shared" si="1"/>
        <v>3107.3</v>
      </c>
      <c r="O14" s="113">
        <f t="shared" si="2"/>
        <v>2</v>
      </c>
      <c r="P14" s="45"/>
      <c r="Q14" s="46"/>
    </row>
    <row r="15" spans="1:17" s="48" customFormat="1" ht="24.75" customHeight="1">
      <c r="A15" s="47"/>
      <c r="B15" s="195">
        <v>3</v>
      </c>
      <c r="C15" s="81">
        <v>4</v>
      </c>
      <c r="D15" s="76" t="s">
        <v>96</v>
      </c>
      <c r="E15" s="183">
        <v>87671</v>
      </c>
      <c r="F15" s="77" t="s">
        <v>97</v>
      </c>
      <c r="G15" s="187">
        <v>611</v>
      </c>
      <c r="H15" s="89" t="s">
        <v>98</v>
      </c>
      <c r="I15" s="154">
        <v>291.4</v>
      </c>
      <c r="J15" s="154">
        <v>376</v>
      </c>
      <c r="K15" s="179">
        <v>859.4</v>
      </c>
      <c r="L15" s="158">
        <f t="shared" si="0"/>
        <v>1526.8</v>
      </c>
      <c r="M15" s="154">
        <v>975</v>
      </c>
      <c r="N15" s="197">
        <f t="shared" si="1"/>
        <v>2501.8</v>
      </c>
      <c r="O15" s="113">
        <f t="shared" si="2"/>
        <v>3</v>
      </c>
      <c r="P15" s="45"/>
      <c r="Q15" s="46"/>
    </row>
    <row r="16" spans="1:17" s="48" customFormat="1" ht="24.75" customHeight="1">
      <c r="A16" s="47"/>
      <c r="B16" s="195">
        <v>4</v>
      </c>
      <c r="C16" s="81">
        <v>6</v>
      </c>
      <c r="D16" s="76" t="s">
        <v>99</v>
      </c>
      <c r="E16" s="183">
        <v>87660</v>
      </c>
      <c r="F16" s="77" t="s">
        <v>97</v>
      </c>
      <c r="G16" s="82">
        <v>679</v>
      </c>
      <c r="H16" s="93" t="s">
        <v>98</v>
      </c>
      <c r="I16" s="154">
        <v>512.8</v>
      </c>
      <c r="J16" s="80" t="s">
        <v>165</v>
      </c>
      <c r="K16" s="179">
        <v>571.9</v>
      </c>
      <c r="L16" s="158">
        <f t="shared" si="0"/>
        <v>1084.6999999999998</v>
      </c>
      <c r="M16" s="154">
        <v>768.8</v>
      </c>
      <c r="N16" s="197">
        <f t="shared" si="1"/>
        <v>1853.4999999999998</v>
      </c>
      <c r="O16" s="112">
        <f t="shared" si="2"/>
        <v>4</v>
      </c>
      <c r="P16" s="45"/>
      <c r="Q16" s="46"/>
    </row>
    <row r="17" spans="1:18" s="48" customFormat="1" ht="24.75" customHeight="1">
      <c r="A17" s="47"/>
      <c r="B17" s="195">
        <v>5</v>
      </c>
      <c r="C17" s="81">
        <v>28</v>
      </c>
      <c r="D17" s="86" t="s">
        <v>114</v>
      </c>
      <c r="E17" s="185">
        <v>23285</v>
      </c>
      <c r="F17" s="77" t="s">
        <v>115</v>
      </c>
      <c r="G17" s="82">
        <v>1826</v>
      </c>
      <c r="H17" s="78" t="s">
        <v>98</v>
      </c>
      <c r="I17" s="154">
        <v>559.4</v>
      </c>
      <c r="J17" s="80" t="s">
        <v>165</v>
      </c>
      <c r="K17" s="156"/>
      <c r="L17" s="158">
        <f t="shared" si="0"/>
        <v>559.4</v>
      </c>
      <c r="M17" s="155"/>
      <c r="N17" s="197">
        <f t="shared" si="1"/>
        <v>559.4</v>
      </c>
      <c r="O17" s="112">
        <f t="shared" si="2"/>
        <v>5</v>
      </c>
      <c r="P17" s="45"/>
      <c r="Q17" s="46"/>
      <c r="R17" s="62" t="s">
        <v>45</v>
      </c>
    </row>
    <row r="18" spans="1:17" s="48" customFormat="1" ht="24.75" customHeight="1">
      <c r="A18" s="47"/>
      <c r="B18" s="195">
        <v>6</v>
      </c>
      <c r="C18" s="81">
        <v>25</v>
      </c>
      <c r="D18" s="85" t="s">
        <v>110</v>
      </c>
      <c r="E18" s="183">
        <v>113744</v>
      </c>
      <c r="F18" s="77" t="s">
        <v>103</v>
      </c>
      <c r="G18" s="82">
        <v>189</v>
      </c>
      <c r="H18" s="78" t="s">
        <v>98</v>
      </c>
      <c r="I18" s="154">
        <v>226.1</v>
      </c>
      <c r="J18" s="154">
        <v>89.1</v>
      </c>
      <c r="K18" s="179"/>
      <c r="L18" s="158">
        <f t="shared" si="0"/>
        <v>315.2</v>
      </c>
      <c r="M18" s="154"/>
      <c r="N18" s="197">
        <f t="shared" si="1"/>
        <v>315.2</v>
      </c>
      <c r="O18" s="112">
        <f t="shared" si="2"/>
        <v>6</v>
      </c>
      <c r="P18" s="45"/>
      <c r="Q18" s="46"/>
    </row>
    <row r="19" spans="2:17" ht="12.75">
      <c r="B19" s="96"/>
      <c r="C19" s="12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41"/>
      <c r="O19" s="41"/>
      <c r="P19" s="96"/>
      <c r="Q19" s="94"/>
    </row>
    <row r="20" spans="2:18" ht="15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119" t="s">
        <v>13</v>
      </c>
      <c r="M20" s="119"/>
      <c r="N20" s="41"/>
      <c r="O20" s="41"/>
      <c r="P20" s="96"/>
      <c r="Q20" s="96"/>
      <c r="R20" s="58"/>
    </row>
    <row r="21" spans="2:18" ht="15">
      <c r="B21" s="250"/>
      <c r="C21" s="251"/>
      <c r="D21" s="251"/>
      <c r="E21" s="251"/>
      <c r="F21" s="251"/>
      <c r="G21" s="251"/>
      <c r="H21" s="251"/>
      <c r="I21" s="251"/>
      <c r="J21" s="126"/>
      <c r="K21" s="96"/>
      <c r="L21" s="96"/>
      <c r="M21" s="96"/>
      <c r="N21" s="120"/>
      <c r="O21" s="96"/>
      <c r="P21" s="96"/>
      <c r="Q21" s="96"/>
      <c r="R21" s="58"/>
    </row>
    <row r="22" spans="2:18" ht="13.5" customHeight="1">
      <c r="B22" s="101"/>
      <c r="C22" s="121"/>
      <c r="D22" s="121"/>
      <c r="E22" s="121"/>
      <c r="F22" s="121"/>
      <c r="G22" s="121"/>
      <c r="H22" s="65"/>
      <c r="I22" s="252" t="s">
        <v>77</v>
      </c>
      <c r="J22" s="252"/>
      <c r="K22" s="251"/>
      <c r="L22" s="251"/>
      <c r="M22" s="251"/>
      <c r="N22" s="251"/>
      <c r="O22" s="251"/>
      <c r="P22" s="251"/>
      <c r="Q22" s="251"/>
      <c r="R22" s="59"/>
    </row>
    <row r="23" spans="1:18" ht="14.25" customHeight="1">
      <c r="A23" s="11"/>
      <c r="B23" s="253" t="s">
        <v>52</v>
      </c>
      <c r="C23" s="251"/>
      <c r="D23" s="251"/>
      <c r="E23" s="251"/>
      <c r="F23" s="251"/>
      <c r="G23" s="251"/>
      <c r="H23" s="251"/>
      <c r="I23" s="251"/>
      <c r="J23" s="126"/>
      <c r="K23" s="96"/>
      <c r="L23" s="96"/>
      <c r="M23" s="96"/>
      <c r="N23" s="120"/>
      <c r="O23" s="120"/>
      <c r="P23" s="96"/>
      <c r="Q23" s="96"/>
      <c r="R23" s="58"/>
    </row>
    <row r="24" spans="1:18" ht="14.25" customHeight="1">
      <c r="A24" s="19"/>
      <c r="B24" s="254"/>
      <c r="C24" s="254"/>
      <c r="D24" s="254"/>
      <c r="E24" s="254"/>
      <c r="F24" s="254"/>
      <c r="G24" s="254"/>
      <c r="H24" s="254"/>
      <c r="I24" s="252" t="s">
        <v>82</v>
      </c>
      <c r="J24" s="252"/>
      <c r="K24" s="252"/>
      <c r="L24" s="252"/>
      <c r="M24" s="252"/>
      <c r="N24" s="252"/>
      <c r="O24" s="252"/>
      <c r="P24" s="252"/>
      <c r="Q24" s="252"/>
      <c r="R24" s="59"/>
    </row>
    <row r="25" spans="1:18" ht="14.25" customHeight="1">
      <c r="A25" s="3"/>
      <c r="B25" s="256" t="s">
        <v>160</v>
      </c>
      <c r="C25" s="257"/>
      <c r="D25" s="257"/>
      <c r="E25" s="257"/>
      <c r="F25" s="257"/>
      <c r="G25" s="257"/>
      <c r="H25" s="257"/>
      <c r="I25" s="257"/>
      <c r="J25" s="149"/>
      <c r="K25" s="65"/>
      <c r="L25" s="96"/>
      <c r="M25" s="96"/>
      <c r="N25" s="120"/>
      <c r="O25" s="120"/>
      <c r="P25" s="96"/>
      <c r="Q25" s="96"/>
      <c r="R25" s="58"/>
    </row>
    <row r="26" spans="1:18" ht="15.75" customHeight="1">
      <c r="A26" s="22"/>
      <c r="B26" s="96"/>
      <c r="C26" s="96"/>
      <c r="D26" s="106"/>
      <c r="E26" s="122"/>
      <c r="F26" s="122"/>
      <c r="G26" s="122"/>
      <c r="H26" s="40"/>
      <c r="I26" s="248" t="s">
        <v>80</v>
      </c>
      <c r="J26" s="248"/>
      <c r="K26" s="249"/>
      <c r="L26" s="249"/>
      <c r="M26" s="249"/>
      <c r="N26" s="249"/>
      <c r="O26" s="249"/>
      <c r="P26" s="249"/>
      <c r="Q26" s="249"/>
      <c r="R26" s="60"/>
    </row>
    <row r="27" spans="1:17" ht="14.25" customHeight="1">
      <c r="A27" s="11"/>
      <c r="B27" s="34"/>
      <c r="C27" s="34"/>
      <c r="D27" s="34"/>
      <c r="E27" s="34"/>
      <c r="F27" s="34"/>
      <c r="G27" s="34"/>
      <c r="H27" s="34"/>
      <c r="K27" s="20"/>
      <c r="N27" s="13"/>
      <c r="Q27" s="1"/>
    </row>
    <row r="28" spans="3:17" ht="14.25" customHeight="1">
      <c r="C28" s="26"/>
      <c r="D28" s="27"/>
      <c r="E28" s="27"/>
      <c r="F28" s="2"/>
      <c r="G28" s="2"/>
      <c r="H28" s="2"/>
      <c r="I28" s="28"/>
      <c r="J28" s="28"/>
      <c r="K28" s="3"/>
      <c r="L28" s="34"/>
      <c r="M28" s="34"/>
      <c r="N28" s="34"/>
      <c r="O28" s="34"/>
      <c r="P28" s="34"/>
      <c r="Q28" s="34"/>
    </row>
    <row r="36" spans="13:15" ht="12.75">
      <c r="M36" s="34"/>
      <c r="N36" s="34"/>
      <c r="O36" s="34"/>
    </row>
    <row r="37" spans="13:15" ht="12.75">
      <c r="M37" s="34"/>
      <c r="N37" s="34"/>
      <c r="O37" s="34"/>
    </row>
    <row r="38" spans="13:15" ht="12.75">
      <c r="M38" s="34"/>
      <c r="N38" s="34"/>
      <c r="O38" s="34"/>
    </row>
    <row r="39" spans="13:15" ht="12.75">
      <c r="M39" s="34"/>
      <c r="N39" s="34"/>
      <c r="O39" s="34"/>
    </row>
    <row r="40" spans="13:15" ht="12.75">
      <c r="M40" s="34"/>
      <c r="N40" s="34"/>
      <c r="O40" s="34"/>
    </row>
    <row r="41" spans="13:15" ht="12.75">
      <c r="M41" s="34"/>
      <c r="N41" s="34"/>
      <c r="O41" s="34"/>
    </row>
    <row r="42" spans="1:15" ht="12.75">
      <c r="A42" s="13"/>
      <c r="M42" s="34"/>
      <c r="N42" s="34"/>
      <c r="O42" s="34"/>
    </row>
    <row r="43" spans="1:15" ht="12.75">
      <c r="A43" s="13"/>
      <c r="M43" s="34"/>
      <c r="N43" s="34"/>
      <c r="O43" s="34"/>
    </row>
    <row r="44" spans="1:15" ht="12.75">
      <c r="A44" s="13"/>
      <c r="M44" s="34"/>
      <c r="N44" s="34"/>
      <c r="O44" s="34"/>
    </row>
    <row r="45" spans="1:15" ht="12.75">
      <c r="A45" s="13"/>
      <c r="M45" s="34"/>
      <c r="N45" s="34"/>
      <c r="O45" s="34"/>
    </row>
    <row r="46" spans="1:15" ht="12.75">
      <c r="A46" s="13"/>
      <c r="M46" s="34"/>
      <c r="N46" s="34"/>
      <c r="O46" s="34"/>
    </row>
    <row r="47" spans="1:15" ht="12.75">
      <c r="A47" s="13"/>
      <c r="M47" s="34"/>
      <c r="N47" s="34"/>
      <c r="O47" s="34"/>
    </row>
    <row r="48" spans="1:15" ht="12.75">
      <c r="A48" s="13"/>
      <c r="M48" s="34"/>
      <c r="N48" s="34"/>
      <c r="O48" s="34"/>
    </row>
    <row r="49" spans="13:15" ht="12.75">
      <c r="M49" s="34"/>
      <c r="N49" s="34"/>
      <c r="O49" s="34"/>
    </row>
    <row r="50" spans="1:15" ht="12.75">
      <c r="A50" s="13"/>
      <c r="M50" s="34"/>
      <c r="N50" s="34"/>
      <c r="O50" s="34"/>
    </row>
    <row r="51" spans="1:15" ht="12.75">
      <c r="A51" s="13"/>
      <c r="M51" s="34"/>
      <c r="N51" s="34"/>
      <c r="O51" s="34"/>
    </row>
    <row r="52" spans="1:15" ht="12.75">
      <c r="A52" s="13"/>
      <c r="M52" s="34"/>
      <c r="N52" s="34"/>
      <c r="O52" s="34"/>
    </row>
    <row r="53" spans="1:15" ht="12.75">
      <c r="A53" s="13"/>
      <c r="M53" s="34"/>
      <c r="N53" s="34"/>
      <c r="O53" s="34"/>
    </row>
    <row r="54" spans="1:15" ht="12.75">
      <c r="A54" s="13"/>
      <c r="M54" s="34"/>
      <c r="N54" s="34"/>
      <c r="O54" s="34"/>
    </row>
    <row r="55" spans="1:15" ht="12.75">
      <c r="A55" s="13"/>
      <c r="M55" s="34"/>
      <c r="N55" s="34"/>
      <c r="O55" s="34"/>
    </row>
    <row r="56" ht="12.75">
      <c r="A56" s="13"/>
    </row>
    <row r="57" ht="12.75">
      <c r="N57" s="13"/>
    </row>
    <row r="58" ht="12.75">
      <c r="N58" s="13"/>
    </row>
    <row r="59" ht="12.75">
      <c r="N59" s="13"/>
    </row>
    <row r="60" ht="12.75">
      <c r="N60" s="13"/>
    </row>
    <row r="61" ht="15.75">
      <c r="N61" s="4"/>
    </row>
    <row r="62" ht="12.75">
      <c r="N62" s="13"/>
    </row>
    <row r="63" ht="12.75">
      <c r="N63" s="13"/>
    </row>
  </sheetData>
  <sheetProtection/>
  <mergeCells count="31">
    <mergeCell ref="I26:Q26"/>
    <mergeCell ref="D11:D12"/>
    <mergeCell ref="F11:F12"/>
    <mergeCell ref="G11:G12"/>
    <mergeCell ref="B24:H24"/>
    <mergeCell ref="L4:N4"/>
    <mergeCell ref="D4:K4"/>
    <mergeCell ref="N11:N12"/>
    <mergeCell ref="H11:H12"/>
    <mergeCell ref="E11:E12"/>
    <mergeCell ref="D1:K1"/>
    <mergeCell ref="L1:N1"/>
    <mergeCell ref="D2:K2"/>
    <mergeCell ref="L2:N2"/>
    <mergeCell ref="D3:K3"/>
    <mergeCell ref="B11:B12"/>
    <mergeCell ref="B23:I23"/>
    <mergeCell ref="I24:Q24"/>
    <mergeCell ref="I11:K11"/>
    <mergeCell ref="M11:M12"/>
    <mergeCell ref="B21:I21"/>
    <mergeCell ref="I22:Q22"/>
    <mergeCell ref="L5:O5"/>
    <mergeCell ref="D6:K6"/>
    <mergeCell ref="L11:L12"/>
    <mergeCell ref="B9:O9"/>
    <mergeCell ref="B25:I25"/>
    <mergeCell ref="C11:C12"/>
    <mergeCell ref="L6:O6"/>
    <mergeCell ref="D7:K7"/>
    <mergeCell ref="O11:O12"/>
  </mergeCells>
  <conditionalFormatting sqref="I18:J18">
    <cfRule type="cellIs" priority="6" dxfId="1" operator="equal" stopIfTrue="1">
      <formula>1000</formula>
    </cfRule>
  </conditionalFormatting>
  <printOptions horizontalCentered="1" verticalCentered="1"/>
  <pageMargins left="0.5511811023622047" right="0.1968503937007874" top="0.8267716535433072" bottom="0.3937007874015748" header="0" footer="0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0099FF"/>
  </sheetPr>
  <dimension ref="A1:R59"/>
  <sheetViews>
    <sheetView zoomScaleSheetLayoutView="100" workbookViewId="0" topLeftCell="A1">
      <selection activeCell="M8" sqref="M8"/>
    </sheetView>
  </sheetViews>
  <sheetFormatPr defaultColWidth="9.140625" defaultRowHeight="12.75"/>
  <cols>
    <col min="1" max="1" width="4.00390625" style="16" customWidth="1"/>
    <col min="2" max="2" width="4.140625" style="1" customWidth="1"/>
    <col min="3" max="3" width="5.421875" style="1" customWidth="1"/>
    <col min="4" max="4" width="26.7109375" style="1" customWidth="1"/>
    <col min="5" max="5" width="7.421875" style="1" customWidth="1"/>
    <col min="6" max="6" width="9.28125" style="1" customWidth="1"/>
    <col min="7" max="7" width="10.140625" style="1" customWidth="1"/>
    <col min="8" max="8" width="11.140625" style="1" customWidth="1"/>
    <col min="9" max="9" width="8.57421875" style="1" customWidth="1"/>
    <col min="10" max="11" width="7.28125" style="1" customWidth="1"/>
    <col min="12" max="12" width="7.57421875" style="1" customWidth="1"/>
    <col min="13" max="14" width="8.8515625" style="1" customWidth="1"/>
    <col min="15" max="15" width="8.28125" style="13" customWidth="1"/>
    <col min="16" max="16" width="9.7109375" style="13" customWidth="1"/>
  </cols>
  <sheetData>
    <row r="1" spans="1:16" ht="13.5" customHeight="1">
      <c r="A1" s="5"/>
      <c r="B1" s="100"/>
      <c r="C1" s="100"/>
      <c r="D1" s="228" t="s">
        <v>33</v>
      </c>
      <c r="E1" s="228"/>
      <c r="F1" s="228"/>
      <c r="G1" s="228"/>
      <c r="H1" s="228"/>
      <c r="I1" s="228"/>
      <c r="J1" s="228"/>
      <c r="K1" s="264" t="s">
        <v>84</v>
      </c>
      <c r="L1" s="264"/>
      <c r="M1" s="264"/>
      <c r="N1" s="66"/>
      <c r="O1" s="40"/>
      <c r="P1" s="102"/>
    </row>
    <row r="2" spans="1:16" ht="13.5" customHeight="1">
      <c r="A2" s="5"/>
      <c r="B2" s="68"/>
      <c r="C2" s="68"/>
      <c r="D2" s="240"/>
      <c r="E2" s="240"/>
      <c r="F2" s="240"/>
      <c r="G2" s="240"/>
      <c r="H2" s="240"/>
      <c r="I2" s="240"/>
      <c r="J2" s="240"/>
      <c r="K2" s="264" t="s">
        <v>191</v>
      </c>
      <c r="L2" s="264"/>
      <c r="M2" s="264"/>
      <c r="N2" s="66"/>
      <c r="O2" s="40"/>
      <c r="P2" s="103"/>
    </row>
    <row r="3" spans="1:16" ht="13.5" customHeight="1">
      <c r="A3" s="5"/>
      <c r="B3" s="104"/>
      <c r="C3" s="104"/>
      <c r="D3" s="238" t="s">
        <v>69</v>
      </c>
      <c r="E3" s="238"/>
      <c r="F3" s="238"/>
      <c r="G3" s="238"/>
      <c r="H3" s="238"/>
      <c r="I3" s="238"/>
      <c r="J3" s="238"/>
      <c r="K3" s="104"/>
      <c r="L3" s="40"/>
      <c r="M3" s="40" t="s">
        <v>45</v>
      </c>
      <c r="N3" s="40"/>
      <c r="O3" s="40"/>
      <c r="P3" s="105"/>
    </row>
    <row r="4" spans="1:16" ht="13.5" customHeight="1">
      <c r="A4" s="5"/>
      <c r="B4" s="66"/>
      <c r="C4" s="66"/>
      <c r="D4" s="247" t="s">
        <v>71</v>
      </c>
      <c r="E4" s="247"/>
      <c r="F4" s="247"/>
      <c r="G4" s="247"/>
      <c r="H4" s="247"/>
      <c r="I4" s="247"/>
      <c r="J4" s="247"/>
      <c r="K4" s="262" t="s">
        <v>93</v>
      </c>
      <c r="L4" s="262"/>
      <c r="M4" s="262"/>
      <c r="N4" s="40"/>
      <c r="O4" s="40"/>
      <c r="P4" s="101"/>
    </row>
    <row r="5" spans="1:16" ht="13.5" customHeight="1">
      <c r="A5" s="5"/>
      <c r="B5" s="65"/>
      <c r="C5" s="65"/>
      <c r="D5" s="65"/>
      <c r="E5" s="65"/>
      <c r="F5" s="65"/>
      <c r="G5" s="65"/>
      <c r="H5" s="65"/>
      <c r="I5" s="65"/>
      <c r="J5" s="65"/>
      <c r="K5" s="264" t="s">
        <v>164</v>
      </c>
      <c r="L5" s="264"/>
      <c r="M5" s="264"/>
      <c r="N5" s="264"/>
      <c r="O5" s="66"/>
      <c r="P5" s="101"/>
    </row>
    <row r="6" spans="1:16" ht="13.5" customHeight="1">
      <c r="A6" s="5"/>
      <c r="B6" s="100"/>
      <c r="C6" s="100"/>
      <c r="D6" s="228" t="s">
        <v>14</v>
      </c>
      <c r="E6" s="228"/>
      <c r="F6" s="228"/>
      <c r="G6" s="228"/>
      <c r="H6" s="228"/>
      <c r="I6" s="228"/>
      <c r="J6" s="228"/>
      <c r="K6" s="264" t="s">
        <v>57</v>
      </c>
      <c r="L6" s="264"/>
      <c r="M6" s="264"/>
      <c r="N6" s="264"/>
      <c r="O6" s="40"/>
      <c r="P6" s="101"/>
    </row>
    <row r="7" spans="1:16" ht="15.75" customHeight="1">
      <c r="A7" s="5"/>
      <c r="B7" s="68"/>
      <c r="C7" s="68"/>
      <c r="D7" s="240" t="s">
        <v>15</v>
      </c>
      <c r="E7" s="240"/>
      <c r="F7" s="240"/>
      <c r="G7" s="240"/>
      <c r="H7" s="240"/>
      <c r="I7" s="240"/>
      <c r="J7" s="240"/>
      <c r="K7" s="68"/>
      <c r="L7" s="68"/>
      <c r="M7" s="40"/>
      <c r="N7" s="40"/>
      <c r="O7" s="68"/>
      <c r="P7" s="105"/>
    </row>
    <row r="8" spans="1:16" ht="13.5" customHeight="1">
      <c r="A8" s="5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22.5" customHeight="1">
      <c r="A9" s="5"/>
      <c r="B9" s="240" t="s">
        <v>89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40"/>
      <c r="P9" s="40"/>
    </row>
    <row r="10" spans="1:16" ht="25.5">
      <c r="A10" s="35"/>
      <c r="B10" s="132"/>
      <c r="C10" s="40"/>
      <c r="D10" s="135"/>
      <c r="E10" s="135"/>
      <c r="F10" s="292" t="s">
        <v>24</v>
      </c>
      <c r="G10" s="292"/>
      <c r="H10" s="132"/>
      <c r="I10" s="132"/>
      <c r="J10" s="132"/>
      <c r="K10" s="132"/>
      <c r="L10" s="132"/>
      <c r="M10" s="132"/>
      <c r="N10" s="132"/>
      <c r="O10" s="132"/>
      <c r="P10" s="132"/>
    </row>
    <row r="11" spans="1:16" ht="19.5" thickBot="1">
      <c r="A11" s="5"/>
      <c r="B11" s="136" t="s">
        <v>25</v>
      </c>
      <c r="C11" s="64"/>
      <c r="D11" s="64"/>
      <c r="E11" s="64"/>
      <c r="F11" s="64"/>
      <c r="G11" s="63"/>
      <c r="H11" s="71"/>
      <c r="I11" s="71"/>
      <c r="J11" s="71"/>
      <c r="K11" s="71"/>
      <c r="L11" s="71"/>
      <c r="M11" s="71"/>
      <c r="N11" s="71"/>
      <c r="O11" s="95"/>
      <c r="P11" s="134"/>
    </row>
    <row r="12" spans="2:16" ht="13.5" customHeight="1">
      <c r="B12" s="265" t="s">
        <v>3</v>
      </c>
      <c r="C12" s="241" t="s">
        <v>4</v>
      </c>
      <c r="D12" s="281" t="s">
        <v>5</v>
      </c>
      <c r="E12" s="236" t="s">
        <v>32</v>
      </c>
      <c r="F12" s="243" t="s">
        <v>6</v>
      </c>
      <c r="G12" s="245" t="s">
        <v>53</v>
      </c>
      <c r="H12" s="287" t="s">
        <v>26</v>
      </c>
      <c r="I12" s="289" t="s">
        <v>27</v>
      </c>
      <c r="J12" s="241"/>
      <c r="K12" s="241" t="s">
        <v>28</v>
      </c>
      <c r="L12" s="241"/>
      <c r="M12" s="283" t="s">
        <v>18</v>
      </c>
      <c r="N12" s="285" t="s">
        <v>29</v>
      </c>
      <c r="O12" s="96"/>
      <c r="P12" s="96"/>
    </row>
    <row r="13" spans="2:16" ht="13.5" customHeight="1" thickBot="1">
      <c r="B13" s="266"/>
      <c r="C13" s="242"/>
      <c r="D13" s="282"/>
      <c r="E13" s="237"/>
      <c r="F13" s="244"/>
      <c r="G13" s="246"/>
      <c r="H13" s="288"/>
      <c r="I13" s="209" t="s">
        <v>34</v>
      </c>
      <c r="J13" s="72" t="s">
        <v>35</v>
      </c>
      <c r="K13" s="72" t="s">
        <v>51</v>
      </c>
      <c r="L13" s="72" t="s">
        <v>35</v>
      </c>
      <c r="M13" s="284"/>
      <c r="N13" s="286"/>
      <c r="O13" s="96"/>
      <c r="P13" s="96"/>
    </row>
    <row r="14" spans="1:16" ht="19.5" customHeight="1">
      <c r="A14" s="36"/>
      <c r="B14" s="128">
        <f>B13+1</f>
        <v>1</v>
      </c>
      <c r="C14" s="81">
        <v>25</v>
      </c>
      <c r="D14" s="85" t="s">
        <v>110</v>
      </c>
      <c r="E14" s="183">
        <v>113744</v>
      </c>
      <c r="F14" s="77" t="s">
        <v>103</v>
      </c>
      <c r="G14" s="82">
        <v>189</v>
      </c>
      <c r="H14" s="213">
        <v>2.4</v>
      </c>
      <c r="I14" s="210">
        <v>97</v>
      </c>
      <c r="J14" s="137">
        <v>97</v>
      </c>
      <c r="K14" s="137"/>
      <c r="L14" s="81">
        <v>0</v>
      </c>
      <c r="M14" s="196">
        <f aca="true" t="shared" si="0" ref="M14:M19">SUM(J14,L14)</f>
        <v>97</v>
      </c>
      <c r="N14" s="159">
        <f>(1000*(M14/MAX(M14:M19)))</f>
        <v>226.1072261072261</v>
      </c>
      <c r="O14" s="37"/>
      <c r="P14" s="37"/>
    </row>
    <row r="15" spans="1:16" ht="19.5" customHeight="1">
      <c r="A15" s="36"/>
      <c r="B15" s="195">
        <v>2</v>
      </c>
      <c r="C15" s="81">
        <v>16</v>
      </c>
      <c r="D15" s="76" t="s">
        <v>105</v>
      </c>
      <c r="E15" s="185">
        <v>76174</v>
      </c>
      <c r="F15" s="87" t="s">
        <v>106</v>
      </c>
      <c r="G15" s="82">
        <v>42</v>
      </c>
      <c r="H15" s="213">
        <v>2.4</v>
      </c>
      <c r="I15" s="211">
        <v>288</v>
      </c>
      <c r="J15" s="75">
        <v>288</v>
      </c>
      <c r="K15" s="75"/>
      <c r="L15" s="81">
        <v>0</v>
      </c>
      <c r="M15" s="197">
        <f t="shared" si="0"/>
        <v>288</v>
      </c>
      <c r="N15" s="160">
        <f>(1000*(M15/MAX(M14:M19)))</f>
        <v>671.3286713286714</v>
      </c>
      <c r="O15" s="37"/>
      <c r="P15" s="37"/>
    </row>
    <row r="16" spans="1:16" ht="19.5" customHeight="1">
      <c r="A16" s="36"/>
      <c r="B16" s="195">
        <v>3</v>
      </c>
      <c r="C16" s="81">
        <v>6</v>
      </c>
      <c r="D16" s="76" t="s">
        <v>99</v>
      </c>
      <c r="E16" s="183">
        <v>87660</v>
      </c>
      <c r="F16" s="77" t="s">
        <v>97</v>
      </c>
      <c r="G16" s="82">
        <v>679</v>
      </c>
      <c r="H16" s="213">
        <v>35</v>
      </c>
      <c r="I16" s="211">
        <v>220</v>
      </c>
      <c r="J16" s="75">
        <v>220</v>
      </c>
      <c r="K16" s="75"/>
      <c r="L16" s="81">
        <v>0</v>
      </c>
      <c r="M16" s="197">
        <f t="shared" si="0"/>
        <v>220</v>
      </c>
      <c r="N16" s="160">
        <f>(1000*(M16/MAX(M14:M19)))</f>
        <v>512.8205128205128</v>
      </c>
      <c r="O16" s="37"/>
      <c r="P16" s="37"/>
    </row>
    <row r="17" spans="1:16" ht="19.5" customHeight="1">
      <c r="A17" s="36"/>
      <c r="B17" s="195">
        <v>4</v>
      </c>
      <c r="C17" s="81">
        <v>28</v>
      </c>
      <c r="D17" s="86" t="s">
        <v>114</v>
      </c>
      <c r="E17" s="185">
        <v>23285</v>
      </c>
      <c r="F17" s="77" t="s">
        <v>115</v>
      </c>
      <c r="G17" s="82">
        <v>1826</v>
      </c>
      <c r="H17" s="213">
        <v>2.4</v>
      </c>
      <c r="I17" s="211">
        <v>240</v>
      </c>
      <c r="J17" s="75">
        <v>240</v>
      </c>
      <c r="K17" s="75"/>
      <c r="L17" s="81">
        <v>0</v>
      </c>
      <c r="M17" s="197">
        <f t="shared" si="0"/>
        <v>240</v>
      </c>
      <c r="N17" s="160">
        <f>(1000*(M17/MAX(M14:M19)))</f>
        <v>559.4405594405595</v>
      </c>
      <c r="O17" s="37"/>
      <c r="P17" s="37"/>
    </row>
    <row r="18" spans="1:16" ht="19.5" customHeight="1">
      <c r="A18" s="36"/>
      <c r="B18" s="195">
        <v>5</v>
      </c>
      <c r="C18" s="81">
        <v>109</v>
      </c>
      <c r="D18" s="88" t="s">
        <v>133</v>
      </c>
      <c r="E18" s="186">
        <v>121843</v>
      </c>
      <c r="F18" s="87" t="s">
        <v>115</v>
      </c>
      <c r="G18" s="82" t="s">
        <v>147</v>
      </c>
      <c r="H18" s="213">
        <v>2.4</v>
      </c>
      <c r="I18" s="212">
        <v>342</v>
      </c>
      <c r="J18" s="81">
        <v>342</v>
      </c>
      <c r="K18" s="81">
        <v>136</v>
      </c>
      <c r="L18" s="81">
        <v>87</v>
      </c>
      <c r="M18" s="197">
        <f t="shared" si="0"/>
        <v>429</v>
      </c>
      <c r="N18" s="160">
        <f>(1000*(M18/MAX(M14:M19)))</f>
        <v>1000</v>
      </c>
      <c r="O18" s="37"/>
      <c r="P18" s="37"/>
    </row>
    <row r="19" spans="1:16" ht="19.5" customHeight="1">
      <c r="A19" s="36"/>
      <c r="B19" s="195">
        <v>6</v>
      </c>
      <c r="C19" s="75">
        <v>4</v>
      </c>
      <c r="D19" s="76" t="s">
        <v>96</v>
      </c>
      <c r="E19" s="183">
        <v>87671</v>
      </c>
      <c r="F19" s="77" t="s">
        <v>97</v>
      </c>
      <c r="G19" s="184">
        <v>611</v>
      </c>
      <c r="H19" s="213">
        <v>2.4</v>
      </c>
      <c r="I19" s="212">
        <v>125</v>
      </c>
      <c r="J19" s="81">
        <v>125</v>
      </c>
      <c r="K19" s="81"/>
      <c r="L19" s="81">
        <v>0</v>
      </c>
      <c r="M19" s="197">
        <f t="shared" si="0"/>
        <v>125</v>
      </c>
      <c r="N19" s="160">
        <f>(1000*(M19/MAX(M14:M19)))</f>
        <v>291.3752913752914</v>
      </c>
      <c r="O19" s="37"/>
      <c r="P19" s="37"/>
    </row>
    <row r="20" spans="2:16" ht="9" customHeight="1">
      <c r="B20" s="136"/>
      <c r="C20" s="142"/>
      <c r="D20" s="143"/>
      <c r="E20" s="143"/>
      <c r="F20" s="139"/>
      <c r="G20" s="70"/>
      <c r="H20" s="133"/>
      <c r="I20" s="133"/>
      <c r="J20" s="13"/>
      <c r="K20" s="13"/>
      <c r="L20" s="13"/>
      <c r="M20" s="133"/>
      <c r="N20" s="141"/>
      <c r="O20" s="96"/>
      <c r="P20" s="96"/>
    </row>
    <row r="21" spans="1:16" ht="19.5" customHeight="1">
      <c r="A21" s="35"/>
      <c r="B21" s="132"/>
      <c r="C21" s="40"/>
      <c r="D21" s="135"/>
      <c r="E21" s="135"/>
      <c r="F21" s="280" t="s">
        <v>30</v>
      </c>
      <c r="G21" s="280"/>
      <c r="H21" s="132"/>
      <c r="I21" s="132"/>
      <c r="J21" s="132"/>
      <c r="K21" s="132"/>
      <c r="L21" s="132"/>
      <c r="M21" s="132"/>
      <c r="N21" s="132"/>
      <c r="O21" s="132"/>
      <c r="P21" s="132"/>
    </row>
    <row r="22" spans="1:16" ht="12.75" customHeight="1" thickBot="1">
      <c r="A22" s="5"/>
      <c r="B22" s="136" t="s">
        <v>25</v>
      </c>
      <c r="C22" s="64"/>
      <c r="D22" s="64"/>
      <c r="E22" s="64"/>
      <c r="F22" s="64"/>
      <c r="G22" s="63"/>
      <c r="H22" s="71"/>
      <c r="I22" s="71"/>
      <c r="J22" s="71"/>
      <c r="K22" s="71"/>
      <c r="L22" s="71"/>
      <c r="M22" s="71"/>
      <c r="N22" s="71"/>
      <c r="O22" s="95"/>
      <c r="P22" s="134"/>
    </row>
    <row r="23" spans="2:16" ht="13.5" customHeight="1">
      <c r="B23" s="290" t="s">
        <v>3</v>
      </c>
      <c r="C23" s="236" t="s">
        <v>4</v>
      </c>
      <c r="D23" s="281" t="s">
        <v>5</v>
      </c>
      <c r="E23" s="236" t="s">
        <v>32</v>
      </c>
      <c r="F23" s="243" t="s">
        <v>6</v>
      </c>
      <c r="G23" s="245" t="s">
        <v>53</v>
      </c>
      <c r="H23" s="287" t="s">
        <v>26</v>
      </c>
      <c r="I23" s="293" t="s">
        <v>27</v>
      </c>
      <c r="J23" s="289"/>
      <c r="K23" s="294" t="s">
        <v>28</v>
      </c>
      <c r="L23" s="289"/>
      <c r="M23" s="283" t="s">
        <v>18</v>
      </c>
      <c r="N23" s="285" t="s">
        <v>29</v>
      </c>
      <c r="O23" s="96"/>
      <c r="P23" s="96"/>
    </row>
    <row r="24" spans="2:16" ht="13.5" customHeight="1" thickBot="1">
      <c r="B24" s="291"/>
      <c r="C24" s="237"/>
      <c r="D24" s="282"/>
      <c r="E24" s="237"/>
      <c r="F24" s="244"/>
      <c r="G24" s="246"/>
      <c r="H24" s="288"/>
      <c r="I24" s="209" t="s">
        <v>34</v>
      </c>
      <c r="J24" s="72" t="s">
        <v>35</v>
      </c>
      <c r="K24" s="72" t="s">
        <v>51</v>
      </c>
      <c r="L24" s="72" t="s">
        <v>35</v>
      </c>
      <c r="M24" s="284"/>
      <c r="N24" s="286"/>
      <c r="O24" s="96"/>
      <c r="P24" s="96"/>
    </row>
    <row r="25" spans="1:16" ht="19.5" customHeight="1">
      <c r="A25" s="36"/>
      <c r="B25" s="128">
        <f>B24+1</f>
        <v>1</v>
      </c>
      <c r="C25" s="81">
        <v>109</v>
      </c>
      <c r="D25" s="88" t="s">
        <v>133</v>
      </c>
      <c r="E25" s="186">
        <v>121843</v>
      </c>
      <c r="F25" s="87" t="s">
        <v>115</v>
      </c>
      <c r="G25" s="82" t="s">
        <v>147</v>
      </c>
      <c r="H25" s="213">
        <v>2.4</v>
      </c>
      <c r="I25" s="214">
        <v>342</v>
      </c>
      <c r="J25" s="137">
        <v>342</v>
      </c>
      <c r="K25" s="137"/>
      <c r="L25" s="81">
        <v>0</v>
      </c>
      <c r="M25" s="196">
        <f aca="true" t="shared" si="1" ref="M25:M30">SUM(J25,L25)</f>
        <v>342</v>
      </c>
      <c r="N25" s="159">
        <f>(1000*(M25/MAX(M25:M30)))</f>
        <v>952.6462395543176</v>
      </c>
      <c r="O25" s="37"/>
      <c r="P25" s="37"/>
    </row>
    <row r="26" spans="1:16" ht="19.5" customHeight="1">
      <c r="A26" s="36"/>
      <c r="B26" s="195">
        <v>2</v>
      </c>
      <c r="C26" s="81">
        <v>16</v>
      </c>
      <c r="D26" s="76" t="s">
        <v>105</v>
      </c>
      <c r="E26" s="185">
        <v>76174</v>
      </c>
      <c r="F26" s="87" t="s">
        <v>106</v>
      </c>
      <c r="G26" s="82">
        <v>42</v>
      </c>
      <c r="H26" s="213">
        <v>2.4</v>
      </c>
      <c r="I26" s="215">
        <v>359</v>
      </c>
      <c r="J26" s="75">
        <v>359</v>
      </c>
      <c r="K26" s="75"/>
      <c r="L26" s="81">
        <v>0</v>
      </c>
      <c r="M26" s="197">
        <f t="shared" si="1"/>
        <v>359</v>
      </c>
      <c r="N26" s="160">
        <f>(1000*(M26/MAX(M25:M30)))</f>
        <v>1000</v>
      </c>
      <c r="O26" s="37"/>
      <c r="P26" s="37"/>
    </row>
    <row r="27" spans="1:16" ht="19.5" customHeight="1">
      <c r="A27" s="36"/>
      <c r="B27" s="195">
        <v>3</v>
      </c>
      <c r="C27" s="75">
        <v>4</v>
      </c>
      <c r="D27" s="76" t="s">
        <v>96</v>
      </c>
      <c r="E27" s="183">
        <v>87671</v>
      </c>
      <c r="F27" s="77" t="s">
        <v>97</v>
      </c>
      <c r="G27" s="184">
        <v>611</v>
      </c>
      <c r="H27" s="213">
        <v>2.4</v>
      </c>
      <c r="I27" s="215">
        <v>135</v>
      </c>
      <c r="J27" s="75">
        <v>135</v>
      </c>
      <c r="K27" s="75"/>
      <c r="L27" s="81">
        <v>0</v>
      </c>
      <c r="M27" s="197">
        <f t="shared" si="1"/>
        <v>135</v>
      </c>
      <c r="N27" s="160">
        <f>(1000*(M27/MAX(M25:M30)))</f>
        <v>376.04456824512533</v>
      </c>
      <c r="O27" s="37"/>
      <c r="P27" s="37"/>
    </row>
    <row r="28" spans="1:16" ht="19.5" customHeight="1">
      <c r="A28" s="36"/>
      <c r="B28" s="195">
        <v>4</v>
      </c>
      <c r="C28" s="81">
        <v>6</v>
      </c>
      <c r="D28" s="76" t="s">
        <v>99</v>
      </c>
      <c r="E28" s="183">
        <v>87660</v>
      </c>
      <c r="F28" s="77" t="s">
        <v>97</v>
      </c>
      <c r="G28" s="82">
        <v>679</v>
      </c>
      <c r="H28" s="213">
        <v>35</v>
      </c>
      <c r="I28" s="80" t="s">
        <v>165</v>
      </c>
      <c r="J28" s="75"/>
      <c r="K28" s="75"/>
      <c r="L28" s="81"/>
      <c r="M28" s="197">
        <f t="shared" si="1"/>
        <v>0</v>
      </c>
      <c r="N28" s="160">
        <f>(1000*(M28/MAX(M25:M30)))</f>
        <v>0</v>
      </c>
      <c r="O28" s="37"/>
      <c r="P28" s="37"/>
    </row>
    <row r="29" spans="1:16" ht="19.5" customHeight="1">
      <c r="A29" s="36"/>
      <c r="B29" s="195">
        <v>5</v>
      </c>
      <c r="C29" s="81">
        <v>25</v>
      </c>
      <c r="D29" s="85" t="s">
        <v>110</v>
      </c>
      <c r="E29" s="183">
        <v>113744</v>
      </c>
      <c r="F29" s="77" t="s">
        <v>103</v>
      </c>
      <c r="G29" s="82">
        <v>189</v>
      </c>
      <c r="H29" s="213">
        <v>2.4</v>
      </c>
      <c r="I29" s="212">
        <v>32</v>
      </c>
      <c r="J29" s="81">
        <v>32</v>
      </c>
      <c r="K29" s="81"/>
      <c r="L29" s="81">
        <v>0</v>
      </c>
      <c r="M29" s="197">
        <f t="shared" si="1"/>
        <v>32</v>
      </c>
      <c r="N29" s="160">
        <f>(1000*(M29/MAX(M25:M30)))</f>
        <v>89.13649025069638</v>
      </c>
      <c r="O29" s="37"/>
      <c r="P29" s="37"/>
    </row>
    <row r="30" spans="1:16" ht="19.5" customHeight="1">
      <c r="A30" s="36"/>
      <c r="B30" s="195">
        <v>6</v>
      </c>
      <c r="C30" s="81">
        <v>28</v>
      </c>
      <c r="D30" s="86" t="s">
        <v>114</v>
      </c>
      <c r="E30" s="185">
        <v>23285</v>
      </c>
      <c r="F30" s="77" t="s">
        <v>115</v>
      </c>
      <c r="G30" s="82">
        <v>1826</v>
      </c>
      <c r="H30" s="213">
        <v>2.4</v>
      </c>
      <c r="I30" s="80" t="s">
        <v>165</v>
      </c>
      <c r="J30" s="81"/>
      <c r="K30" s="81"/>
      <c r="L30" s="81"/>
      <c r="M30" s="197">
        <f t="shared" si="1"/>
        <v>0</v>
      </c>
      <c r="N30" s="160">
        <f>(1000*(M30/MAX(M25:M30)))</f>
        <v>0</v>
      </c>
      <c r="O30" s="37"/>
      <c r="P30" s="37"/>
    </row>
    <row r="31" spans="1:16" ht="11.25" customHeight="1">
      <c r="A31" s="36"/>
      <c r="B31" s="133"/>
      <c r="C31" s="138"/>
      <c r="D31" s="145"/>
      <c r="E31" s="146"/>
      <c r="F31" s="146"/>
      <c r="G31" s="70"/>
      <c r="H31" s="138"/>
      <c r="I31" s="138"/>
      <c r="J31" s="138"/>
      <c r="K31" s="138"/>
      <c r="L31" s="138"/>
      <c r="M31" s="133"/>
      <c r="N31" s="141"/>
      <c r="O31" s="37"/>
      <c r="P31" s="37"/>
    </row>
    <row r="32" spans="1:16" ht="19.5" customHeight="1">
      <c r="A32" s="36"/>
      <c r="B32" s="133"/>
      <c r="C32" s="138"/>
      <c r="D32" s="145"/>
      <c r="E32" s="146"/>
      <c r="F32" s="280" t="s">
        <v>31</v>
      </c>
      <c r="G32" s="280"/>
      <c r="H32" s="138"/>
      <c r="I32" s="138"/>
      <c r="J32" s="138"/>
      <c r="K32" s="138"/>
      <c r="L32" s="138"/>
      <c r="M32" s="133"/>
      <c r="N32" s="141"/>
      <c r="O32" s="37"/>
      <c r="P32" s="37"/>
    </row>
    <row r="33" spans="2:16" ht="10.5" customHeight="1" thickBot="1">
      <c r="B33" s="136"/>
      <c r="C33" s="142"/>
      <c r="D33" s="143"/>
      <c r="E33" s="143"/>
      <c r="F33" s="139"/>
      <c r="G33" s="70"/>
      <c r="H33" s="133"/>
      <c r="I33" s="133"/>
      <c r="J33" s="13"/>
      <c r="K33" s="13"/>
      <c r="L33" s="133"/>
      <c r="M33" s="133"/>
      <c r="N33" s="141"/>
      <c r="O33" s="96"/>
      <c r="P33" s="96"/>
    </row>
    <row r="34" spans="2:16" ht="12.75" customHeight="1">
      <c r="B34" s="265" t="s">
        <v>3</v>
      </c>
      <c r="C34" s="241" t="s">
        <v>4</v>
      </c>
      <c r="D34" s="281" t="s">
        <v>5</v>
      </c>
      <c r="E34" s="236" t="s">
        <v>32</v>
      </c>
      <c r="F34" s="243" t="s">
        <v>6</v>
      </c>
      <c r="G34" s="245" t="s">
        <v>53</v>
      </c>
      <c r="H34" s="287" t="s">
        <v>26</v>
      </c>
      <c r="I34" s="289" t="s">
        <v>27</v>
      </c>
      <c r="J34" s="241"/>
      <c r="K34" s="241" t="s">
        <v>28</v>
      </c>
      <c r="L34" s="241"/>
      <c r="M34" s="283" t="s">
        <v>18</v>
      </c>
      <c r="N34" s="285" t="s">
        <v>29</v>
      </c>
      <c r="O34" s="96"/>
      <c r="P34" s="96"/>
    </row>
    <row r="35" spans="2:16" ht="13.5" customHeight="1" thickBot="1">
      <c r="B35" s="266"/>
      <c r="C35" s="242"/>
      <c r="D35" s="282"/>
      <c r="E35" s="237"/>
      <c r="F35" s="244"/>
      <c r="G35" s="246"/>
      <c r="H35" s="288"/>
      <c r="I35" s="209" t="s">
        <v>34</v>
      </c>
      <c r="J35" s="72" t="s">
        <v>35</v>
      </c>
      <c r="K35" s="72" t="s">
        <v>51</v>
      </c>
      <c r="L35" s="72" t="s">
        <v>35</v>
      </c>
      <c r="M35" s="284"/>
      <c r="N35" s="286"/>
      <c r="O35" s="96"/>
      <c r="P35" s="96"/>
    </row>
    <row r="36" spans="2:16" ht="19.5" customHeight="1">
      <c r="B36" s="128">
        <f>B35+1</f>
        <v>1</v>
      </c>
      <c r="C36" s="81">
        <v>109</v>
      </c>
      <c r="D36" s="88" t="s">
        <v>133</v>
      </c>
      <c r="E36" s="186">
        <v>121843</v>
      </c>
      <c r="F36" s="87" t="s">
        <v>115</v>
      </c>
      <c r="G36" s="82" t="s">
        <v>147</v>
      </c>
      <c r="H36" s="213">
        <v>2.4</v>
      </c>
      <c r="I36" s="214">
        <v>156</v>
      </c>
      <c r="J36" s="137">
        <v>156</v>
      </c>
      <c r="K36" s="137"/>
      <c r="L36" s="81">
        <v>0</v>
      </c>
      <c r="M36" s="196">
        <f aca="true" t="shared" si="2" ref="M36:M41">SUM(J36,L36)</f>
        <v>156</v>
      </c>
      <c r="N36" s="159">
        <f>(1000*(M36/MAX(M36:M41)))</f>
        <v>498.40255591054313</v>
      </c>
      <c r="O36" s="96"/>
      <c r="P36" s="96"/>
    </row>
    <row r="37" spans="2:16" ht="19.5" customHeight="1">
      <c r="B37" s="195">
        <v>2</v>
      </c>
      <c r="C37" s="81">
        <v>25</v>
      </c>
      <c r="D37" s="85" t="s">
        <v>110</v>
      </c>
      <c r="E37" s="183">
        <v>113744</v>
      </c>
      <c r="F37" s="77" t="s">
        <v>103</v>
      </c>
      <c r="G37" s="82">
        <v>189</v>
      </c>
      <c r="H37" s="213">
        <v>2.4</v>
      </c>
      <c r="I37" s="215"/>
      <c r="J37" s="75"/>
      <c r="K37" s="75"/>
      <c r="L37" s="81"/>
      <c r="M37" s="197">
        <f t="shared" si="2"/>
        <v>0</v>
      </c>
      <c r="N37" s="160">
        <f>(1000*(M37/MAX(M36:M41)))</f>
        <v>0</v>
      </c>
      <c r="O37" s="96"/>
      <c r="P37" s="96"/>
    </row>
    <row r="38" spans="2:16" ht="19.5" customHeight="1">
      <c r="B38" s="195">
        <v>3</v>
      </c>
      <c r="C38" s="81">
        <v>16</v>
      </c>
      <c r="D38" s="76" t="s">
        <v>105</v>
      </c>
      <c r="E38" s="185">
        <v>76174</v>
      </c>
      <c r="F38" s="87" t="s">
        <v>106</v>
      </c>
      <c r="G38" s="82">
        <v>42</v>
      </c>
      <c r="H38" s="213">
        <v>2.4</v>
      </c>
      <c r="I38" s="215">
        <v>216</v>
      </c>
      <c r="J38" s="75">
        <v>216</v>
      </c>
      <c r="K38" s="75">
        <v>40</v>
      </c>
      <c r="L38" s="81">
        <v>97</v>
      </c>
      <c r="M38" s="197">
        <f t="shared" si="2"/>
        <v>313</v>
      </c>
      <c r="N38" s="160">
        <f>(1000*(M38/MAX(M36:M41)))</f>
        <v>1000</v>
      </c>
      <c r="O38" s="96"/>
      <c r="P38" s="96"/>
    </row>
    <row r="39" spans="2:16" ht="19.5" customHeight="1">
      <c r="B39" s="195">
        <v>4</v>
      </c>
      <c r="C39" s="81">
        <v>6</v>
      </c>
      <c r="D39" s="76" t="s">
        <v>99</v>
      </c>
      <c r="E39" s="183">
        <v>87660</v>
      </c>
      <c r="F39" s="77" t="s">
        <v>97</v>
      </c>
      <c r="G39" s="82">
        <v>679</v>
      </c>
      <c r="H39" s="213">
        <v>35</v>
      </c>
      <c r="I39" s="215">
        <v>90</v>
      </c>
      <c r="J39" s="75">
        <v>90</v>
      </c>
      <c r="K39" s="75">
        <v>118</v>
      </c>
      <c r="L39" s="81">
        <v>89</v>
      </c>
      <c r="M39" s="197">
        <f t="shared" si="2"/>
        <v>179</v>
      </c>
      <c r="N39" s="160">
        <f>(1000*(M39/MAX(M36:M41)))</f>
        <v>571.8849840255591</v>
      </c>
      <c r="O39" s="96"/>
      <c r="P39" s="96"/>
    </row>
    <row r="40" spans="2:16" ht="19.5" customHeight="1">
      <c r="B40" s="195">
        <v>5</v>
      </c>
      <c r="C40" s="75">
        <v>4</v>
      </c>
      <c r="D40" s="76" t="s">
        <v>96</v>
      </c>
      <c r="E40" s="183">
        <v>87671</v>
      </c>
      <c r="F40" s="77" t="s">
        <v>97</v>
      </c>
      <c r="G40" s="184">
        <v>611</v>
      </c>
      <c r="H40" s="213">
        <v>2.4</v>
      </c>
      <c r="I40" s="212">
        <v>269</v>
      </c>
      <c r="J40" s="81">
        <v>269</v>
      </c>
      <c r="K40" s="81"/>
      <c r="L40" s="81">
        <v>0</v>
      </c>
      <c r="M40" s="197">
        <f t="shared" si="2"/>
        <v>269</v>
      </c>
      <c r="N40" s="160">
        <f>(1000*(M40/MAX(M36:M41)))</f>
        <v>859.4249201277955</v>
      </c>
      <c r="O40" s="96"/>
      <c r="P40" s="96"/>
    </row>
    <row r="41" spans="2:16" ht="19.5" customHeight="1">
      <c r="B41" s="195">
        <v>6</v>
      </c>
      <c r="C41" s="81">
        <v>28</v>
      </c>
      <c r="D41" s="86" t="s">
        <v>114</v>
      </c>
      <c r="E41" s="185">
        <v>23285</v>
      </c>
      <c r="F41" s="77" t="s">
        <v>115</v>
      </c>
      <c r="G41" s="82">
        <v>1826</v>
      </c>
      <c r="H41" s="213">
        <v>2.4</v>
      </c>
      <c r="I41" s="212"/>
      <c r="J41" s="81"/>
      <c r="K41" s="81"/>
      <c r="L41" s="81"/>
      <c r="M41" s="197">
        <f t="shared" si="2"/>
        <v>0</v>
      </c>
      <c r="N41" s="160">
        <f>(1000*(M41/MAX(M36:M41)))</f>
        <v>0</v>
      </c>
      <c r="O41" s="96"/>
      <c r="P41" s="96"/>
    </row>
    <row r="42" spans="2:16" ht="9" customHeight="1">
      <c r="B42" s="133"/>
      <c r="C42" s="138"/>
      <c r="D42" s="123"/>
      <c r="E42" s="139"/>
      <c r="F42" s="139"/>
      <c r="G42" s="119"/>
      <c r="H42" s="138"/>
      <c r="I42" s="138"/>
      <c r="J42" s="138"/>
      <c r="K42" s="138"/>
      <c r="L42" s="138"/>
      <c r="M42" s="150"/>
      <c r="N42" s="153"/>
      <c r="O42" s="96"/>
      <c r="P42" s="96"/>
    </row>
    <row r="43" spans="2:16" ht="12.75">
      <c r="B43" s="132"/>
      <c r="C43" s="40"/>
      <c r="D43" s="135"/>
      <c r="E43" s="135"/>
      <c r="F43" s="280" t="s">
        <v>23</v>
      </c>
      <c r="G43" s="280"/>
      <c r="H43" s="132"/>
      <c r="I43" s="132"/>
      <c r="J43" s="132"/>
      <c r="K43" s="132"/>
      <c r="L43" s="132"/>
      <c r="M43" s="42"/>
      <c r="N43" s="42"/>
      <c r="O43" s="132"/>
      <c r="P43" s="132"/>
    </row>
    <row r="44" spans="1:16" ht="9" customHeight="1" thickBot="1">
      <c r="A44" s="35"/>
      <c r="B44" s="136"/>
      <c r="C44" s="64"/>
      <c r="D44" s="64"/>
      <c r="E44" s="64"/>
      <c r="F44" s="64"/>
      <c r="G44" s="63"/>
      <c r="H44" s="71"/>
      <c r="I44" s="71"/>
      <c r="J44" s="71"/>
      <c r="K44" s="71"/>
      <c r="L44" s="71"/>
      <c r="M44" s="71"/>
      <c r="N44" s="71"/>
      <c r="O44" s="95"/>
      <c r="P44" s="134"/>
    </row>
    <row r="45" spans="2:16" ht="13.5" customHeight="1">
      <c r="B45" s="265" t="s">
        <v>3</v>
      </c>
      <c r="C45" s="241" t="s">
        <v>4</v>
      </c>
      <c r="D45" s="281" t="s">
        <v>5</v>
      </c>
      <c r="E45" s="236" t="s">
        <v>32</v>
      </c>
      <c r="F45" s="243" t="s">
        <v>6</v>
      </c>
      <c r="G45" s="245" t="s">
        <v>53</v>
      </c>
      <c r="H45" s="287" t="s">
        <v>26</v>
      </c>
      <c r="I45" s="289" t="s">
        <v>27</v>
      </c>
      <c r="J45" s="241"/>
      <c r="K45" s="241" t="s">
        <v>28</v>
      </c>
      <c r="L45" s="241"/>
      <c r="M45" s="283" t="s">
        <v>18</v>
      </c>
      <c r="N45" s="285" t="s">
        <v>29</v>
      </c>
      <c r="O45" s="96"/>
      <c r="P45" s="96"/>
    </row>
    <row r="46" spans="2:16" ht="13.5" customHeight="1" thickBot="1">
      <c r="B46" s="266"/>
      <c r="C46" s="242"/>
      <c r="D46" s="282"/>
      <c r="E46" s="237"/>
      <c r="F46" s="244"/>
      <c r="G46" s="246"/>
      <c r="H46" s="288"/>
      <c r="I46" s="209" t="s">
        <v>34</v>
      </c>
      <c r="J46" s="72" t="s">
        <v>35</v>
      </c>
      <c r="K46" s="72" t="s">
        <v>51</v>
      </c>
      <c r="L46" s="72" t="s">
        <v>35</v>
      </c>
      <c r="M46" s="284"/>
      <c r="N46" s="286"/>
      <c r="O46" s="96"/>
      <c r="P46" s="96"/>
    </row>
    <row r="47" spans="2:16" ht="19.5" customHeight="1">
      <c r="B47" s="128">
        <f>B46+1</f>
        <v>1</v>
      </c>
      <c r="C47" s="81">
        <v>16</v>
      </c>
      <c r="D47" s="76" t="s">
        <v>105</v>
      </c>
      <c r="E47" s="185">
        <v>76174</v>
      </c>
      <c r="F47" s="87" t="s">
        <v>106</v>
      </c>
      <c r="G47" s="82">
        <v>42</v>
      </c>
      <c r="H47" s="213">
        <v>2.4</v>
      </c>
      <c r="I47" s="214">
        <v>242</v>
      </c>
      <c r="J47" s="137">
        <v>242</v>
      </c>
      <c r="K47" s="137">
        <v>221</v>
      </c>
      <c r="L47" s="81">
        <v>78</v>
      </c>
      <c r="M47" s="196">
        <f>SUM(J47,L47)</f>
        <v>320</v>
      </c>
      <c r="N47" s="159">
        <f>(1000*(M47/MAX(M47:M51)))</f>
        <v>1000</v>
      </c>
      <c r="O47" s="96"/>
      <c r="P47" s="96"/>
    </row>
    <row r="48" spans="2:16" ht="19.5" customHeight="1">
      <c r="B48" s="195">
        <v>2</v>
      </c>
      <c r="C48" s="81">
        <v>109</v>
      </c>
      <c r="D48" s="88" t="s">
        <v>133</v>
      </c>
      <c r="E48" s="186">
        <v>121843</v>
      </c>
      <c r="F48" s="87" t="s">
        <v>115</v>
      </c>
      <c r="G48" s="82" t="s">
        <v>147</v>
      </c>
      <c r="H48" s="213">
        <v>2.4</v>
      </c>
      <c r="I48" s="215">
        <v>116</v>
      </c>
      <c r="J48" s="75">
        <v>116</v>
      </c>
      <c r="K48" s="75">
        <v>66</v>
      </c>
      <c r="L48" s="81">
        <v>94</v>
      </c>
      <c r="M48" s="197">
        <f>SUM(J48,L48)</f>
        <v>210</v>
      </c>
      <c r="N48" s="160">
        <f>(1000*(M48/MAX(M47:M51)))</f>
        <v>656.25</v>
      </c>
      <c r="O48" s="96"/>
      <c r="P48" s="96"/>
    </row>
    <row r="49" spans="2:16" ht="19.5" customHeight="1">
      <c r="B49" s="195">
        <v>3</v>
      </c>
      <c r="C49" s="75">
        <v>4</v>
      </c>
      <c r="D49" s="76" t="s">
        <v>96</v>
      </c>
      <c r="E49" s="183">
        <v>87671</v>
      </c>
      <c r="F49" s="77" t="s">
        <v>97</v>
      </c>
      <c r="G49" s="184">
        <v>611</v>
      </c>
      <c r="H49" s="213">
        <v>2.4</v>
      </c>
      <c r="I49" s="215">
        <v>222</v>
      </c>
      <c r="J49" s="75">
        <v>222</v>
      </c>
      <c r="K49" s="75">
        <v>102</v>
      </c>
      <c r="L49" s="81">
        <v>90</v>
      </c>
      <c r="M49" s="197">
        <f>SUM(J49,L49)</f>
        <v>312</v>
      </c>
      <c r="N49" s="160">
        <f>(1000*(M49/MAX(M47:M51)))</f>
        <v>975</v>
      </c>
      <c r="O49" s="96"/>
      <c r="P49" s="96"/>
    </row>
    <row r="50" spans="2:16" ht="19.5" customHeight="1">
      <c r="B50" s="195">
        <v>4</v>
      </c>
      <c r="C50" s="81">
        <v>6</v>
      </c>
      <c r="D50" s="76" t="s">
        <v>99</v>
      </c>
      <c r="E50" s="183">
        <v>87660</v>
      </c>
      <c r="F50" s="77" t="s">
        <v>97</v>
      </c>
      <c r="G50" s="82">
        <v>679</v>
      </c>
      <c r="H50" s="213">
        <v>35</v>
      </c>
      <c r="I50" s="212">
        <v>246</v>
      </c>
      <c r="J50" s="81">
        <v>246</v>
      </c>
      <c r="K50" s="81"/>
      <c r="L50" s="81">
        <v>0</v>
      </c>
      <c r="M50" s="197">
        <f>SUM(J50,L50)</f>
        <v>246</v>
      </c>
      <c r="N50" s="160">
        <f>(1000*(M50/MAX(M47:M51)))</f>
        <v>768.75</v>
      </c>
      <c r="O50" s="96"/>
      <c r="P50" s="96"/>
    </row>
    <row r="51" spans="2:16" ht="19.5" customHeight="1">
      <c r="B51" s="195">
        <v>5</v>
      </c>
      <c r="C51" s="81">
        <v>28</v>
      </c>
      <c r="D51" s="86" t="s">
        <v>114</v>
      </c>
      <c r="E51" s="185">
        <v>23285</v>
      </c>
      <c r="F51" s="77" t="s">
        <v>115</v>
      </c>
      <c r="G51" s="82">
        <v>1826</v>
      </c>
      <c r="H51" s="213">
        <v>2.4</v>
      </c>
      <c r="I51" s="212"/>
      <c r="J51" s="81"/>
      <c r="K51" s="81"/>
      <c r="L51" s="81"/>
      <c r="M51" s="197">
        <f>SUM(J51,L51)</f>
        <v>0</v>
      </c>
      <c r="N51" s="160">
        <f>(1000*(M51/MAX(M47:M51)))</f>
        <v>0</v>
      </c>
      <c r="O51" s="96"/>
      <c r="P51" s="96"/>
    </row>
    <row r="52" spans="2:16" ht="24" customHeight="1">
      <c r="B52" s="133"/>
      <c r="C52" s="138"/>
      <c r="D52" s="123"/>
      <c r="E52" s="119"/>
      <c r="F52" s="144"/>
      <c r="G52" s="70"/>
      <c r="H52" s="138"/>
      <c r="I52" s="140"/>
      <c r="J52" s="138"/>
      <c r="K52" s="138"/>
      <c r="L52" s="138"/>
      <c r="M52" s="133"/>
      <c r="N52" s="141"/>
      <c r="O52" s="96"/>
      <c r="P52" s="96"/>
    </row>
    <row r="53" spans="1:18" ht="12.75">
      <c r="A53" s="1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118"/>
      <c r="M53" s="119" t="s">
        <v>13</v>
      </c>
      <c r="N53" s="119"/>
      <c r="O53" s="41"/>
      <c r="P53" s="41"/>
      <c r="Q53" s="96"/>
      <c r="R53" s="96"/>
    </row>
    <row r="54" spans="1:18" ht="14.25" customHeight="1">
      <c r="A54" s="1"/>
      <c r="B54" s="250"/>
      <c r="C54" s="251"/>
      <c r="D54" s="251"/>
      <c r="E54" s="251"/>
      <c r="F54" s="251"/>
      <c r="G54" s="251"/>
      <c r="H54" s="251"/>
      <c r="I54" s="251"/>
      <c r="J54" s="126"/>
      <c r="K54" s="96"/>
      <c r="L54" s="40"/>
      <c r="M54" s="96"/>
      <c r="N54" s="96"/>
      <c r="O54" s="120"/>
      <c r="P54" s="96"/>
      <c r="Q54" s="96"/>
      <c r="R54" s="96"/>
    </row>
    <row r="55" spans="1:18" ht="14.25" customHeight="1">
      <c r="A55" s="1"/>
      <c r="B55" s="101"/>
      <c r="C55" s="121"/>
      <c r="D55" s="121"/>
      <c r="E55" s="121"/>
      <c r="F55" s="121"/>
      <c r="G55" s="121"/>
      <c r="H55" s="65"/>
      <c r="I55" s="252" t="s">
        <v>166</v>
      </c>
      <c r="J55" s="252"/>
      <c r="K55" s="251"/>
      <c r="L55" s="251"/>
      <c r="M55" s="251"/>
      <c r="N55" s="251"/>
      <c r="O55" s="251"/>
      <c r="P55" s="251"/>
      <c r="Q55" s="251"/>
      <c r="R55" s="251"/>
    </row>
    <row r="56" spans="1:18" ht="14.25" customHeight="1">
      <c r="A56" s="11"/>
      <c r="B56" s="253" t="s">
        <v>52</v>
      </c>
      <c r="C56" s="251"/>
      <c r="D56" s="251"/>
      <c r="E56" s="251"/>
      <c r="F56" s="251"/>
      <c r="G56" s="251"/>
      <c r="H56" s="251"/>
      <c r="I56" s="251"/>
      <c r="J56" s="126"/>
      <c r="K56" s="96"/>
      <c r="L56" s="40"/>
      <c r="M56" s="96"/>
      <c r="N56" s="96"/>
      <c r="O56" s="120"/>
      <c r="P56" s="120"/>
      <c r="Q56" s="96"/>
      <c r="R56" s="96"/>
    </row>
    <row r="57" spans="1:18" ht="15">
      <c r="A57" s="19"/>
      <c r="B57" s="254"/>
      <c r="C57" s="254"/>
      <c r="D57" s="254"/>
      <c r="E57" s="254"/>
      <c r="F57" s="254"/>
      <c r="G57" s="254"/>
      <c r="H57" s="254"/>
      <c r="I57" s="252" t="s">
        <v>167</v>
      </c>
      <c r="J57" s="252"/>
      <c r="K57" s="252"/>
      <c r="L57" s="252"/>
      <c r="M57" s="252"/>
      <c r="N57" s="252"/>
      <c r="O57" s="252"/>
      <c r="P57" s="252"/>
      <c r="Q57" s="252"/>
      <c r="R57" s="252"/>
    </row>
    <row r="58" spans="1:18" ht="15.75">
      <c r="A58" s="3"/>
      <c r="B58" s="256" t="s">
        <v>160</v>
      </c>
      <c r="C58" s="257"/>
      <c r="D58" s="257"/>
      <c r="E58" s="257"/>
      <c r="F58" s="257"/>
      <c r="G58" s="257"/>
      <c r="H58" s="257"/>
      <c r="I58" s="257"/>
      <c r="J58" s="149"/>
      <c r="K58" s="65"/>
      <c r="L58" s="40"/>
      <c r="M58" s="96"/>
      <c r="N58" s="96"/>
      <c r="O58" s="120"/>
      <c r="P58" s="120"/>
      <c r="Q58" s="96"/>
      <c r="R58" s="96"/>
    </row>
    <row r="59" spans="1:18" ht="15">
      <c r="A59" s="22"/>
      <c r="B59" s="96"/>
      <c r="C59" s="96"/>
      <c r="D59" s="106"/>
      <c r="E59" s="122"/>
      <c r="F59" s="122"/>
      <c r="G59" s="122"/>
      <c r="H59" s="40"/>
      <c r="I59" s="248" t="s">
        <v>168</v>
      </c>
      <c r="J59" s="248"/>
      <c r="K59" s="249"/>
      <c r="L59" s="249"/>
      <c r="M59" s="249"/>
      <c r="N59" s="249"/>
      <c r="O59" s="249"/>
      <c r="P59" s="249"/>
      <c r="Q59" s="249"/>
      <c r="R59" s="249"/>
    </row>
  </sheetData>
  <sheetProtection/>
  <mergeCells count="67">
    <mergeCell ref="I34:J34"/>
    <mergeCell ref="B9:N9"/>
    <mergeCell ref="F34:F35"/>
    <mergeCell ref="F32:G32"/>
    <mergeCell ref="G34:G35"/>
    <mergeCell ref="K34:L34"/>
    <mergeCell ref="M34:M35"/>
    <mergeCell ref="H23:H24"/>
    <mergeCell ref="I23:J23"/>
    <mergeCell ref="K23:L23"/>
    <mergeCell ref="H34:H35"/>
    <mergeCell ref="K6:N6"/>
    <mergeCell ref="D4:J4"/>
    <mergeCell ref="K4:M4"/>
    <mergeCell ref="K5:N5"/>
    <mergeCell ref="D6:J6"/>
    <mergeCell ref="M12:M13"/>
    <mergeCell ref="N12:N13"/>
    <mergeCell ref="F10:G10"/>
    <mergeCell ref="F12:F13"/>
    <mergeCell ref="B34:B35"/>
    <mergeCell ref="C34:C35"/>
    <mergeCell ref="D34:D35"/>
    <mergeCell ref="E34:E35"/>
    <mergeCell ref="B23:B24"/>
    <mergeCell ref="D7:J7"/>
    <mergeCell ref="B12:B13"/>
    <mergeCell ref="H12:H13"/>
    <mergeCell ref="I12:J12"/>
    <mergeCell ref="G12:G13"/>
    <mergeCell ref="N34:N35"/>
    <mergeCell ref="F21:G21"/>
    <mergeCell ref="E12:E13"/>
    <mergeCell ref="N23:N24"/>
    <mergeCell ref="K1:M1"/>
    <mergeCell ref="D2:J2"/>
    <mergeCell ref="K2:M2"/>
    <mergeCell ref="D3:J3"/>
    <mergeCell ref="D1:J1"/>
    <mergeCell ref="K12:L12"/>
    <mergeCell ref="C12:C13"/>
    <mergeCell ref="G23:G24"/>
    <mergeCell ref="F23:F24"/>
    <mergeCell ref="D12:D13"/>
    <mergeCell ref="M23:M24"/>
    <mergeCell ref="C23:C24"/>
    <mergeCell ref="D23:D24"/>
    <mergeCell ref="E23:E24"/>
    <mergeCell ref="B58:I58"/>
    <mergeCell ref="I59:R59"/>
    <mergeCell ref="F43:G43"/>
    <mergeCell ref="F45:F46"/>
    <mergeCell ref="K45:L45"/>
    <mergeCell ref="M45:M46"/>
    <mergeCell ref="N45:N46"/>
    <mergeCell ref="H45:H46"/>
    <mergeCell ref="I45:J45"/>
    <mergeCell ref="I55:R55"/>
    <mergeCell ref="B56:I56"/>
    <mergeCell ref="G45:G46"/>
    <mergeCell ref="B57:H57"/>
    <mergeCell ref="I57:R57"/>
    <mergeCell ref="B54:I54"/>
    <mergeCell ref="B45:B46"/>
    <mergeCell ref="D45:D46"/>
    <mergeCell ref="E45:E46"/>
    <mergeCell ref="C45:C46"/>
  </mergeCells>
  <printOptions horizontalCentered="1"/>
  <pageMargins left="0.1968503937007874" right="0.1968503937007874" top="0.3937007874015748" bottom="0.3937007874015748" header="0" footer="0"/>
  <pageSetup fitToHeight="0" fitToWidth="0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15"/>
  </sheetPr>
  <dimension ref="A1:Q42"/>
  <sheetViews>
    <sheetView zoomScaleSheetLayoutView="100" zoomScalePageLayoutView="0" workbookViewId="0" topLeftCell="A7">
      <selection activeCell="G17" sqref="G17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5.140625" style="16" customWidth="1"/>
    <col min="4" max="4" width="30.28125" style="1" customWidth="1"/>
    <col min="5" max="5" width="7.421875" style="1" customWidth="1"/>
    <col min="6" max="7" width="9.28125" style="1" customWidth="1"/>
    <col min="8" max="8" width="4.140625" style="1" customWidth="1"/>
    <col min="9" max="13" width="5.7109375" style="1" customWidth="1"/>
    <col min="14" max="14" width="8.57421875" style="13" customWidth="1"/>
    <col min="15" max="15" width="7.8515625" style="1" customWidth="1"/>
    <col min="16" max="16" width="3.421875" style="0" customWidth="1"/>
  </cols>
  <sheetData>
    <row r="1" spans="1:17" ht="13.5" customHeight="1">
      <c r="A1" s="5"/>
      <c r="B1" s="100"/>
      <c r="C1" s="100"/>
      <c r="D1" s="228" t="s">
        <v>33</v>
      </c>
      <c r="E1" s="228"/>
      <c r="F1" s="228"/>
      <c r="G1" s="228"/>
      <c r="H1" s="228"/>
      <c r="I1" s="228"/>
      <c r="J1" s="228"/>
      <c r="K1" s="228"/>
      <c r="L1" s="264" t="s">
        <v>169</v>
      </c>
      <c r="M1" s="264"/>
      <c r="N1" s="264"/>
      <c r="O1" s="66"/>
      <c r="P1" s="102"/>
      <c r="Q1" s="94"/>
    </row>
    <row r="2" spans="1:17" ht="13.5" customHeight="1">
      <c r="A2" s="5"/>
      <c r="B2" s="68"/>
      <c r="C2" s="68"/>
      <c r="D2" s="240"/>
      <c r="E2" s="240"/>
      <c r="F2" s="240"/>
      <c r="G2" s="240"/>
      <c r="H2" s="240"/>
      <c r="I2" s="240"/>
      <c r="J2" s="240"/>
      <c r="K2" s="240"/>
      <c r="L2" s="264" t="s">
        <v>177</v>
      </c>
      <c r="M2" s="264"/>
      <c r="N2" s="264"/>
      <c r="O2" s="66"/>
      <c r="P2" s="103"/>
      <c r="Q2" s="94"/>
    </row>
    <row r="3" spans="1:17" ht="13.5" customHeight="1">
      <c r="A3" s="5"/>
      <c r="B3" s="104"/>
      <c r="C3" s="104"/>
      <c r="D3" s="238" t="s">
        <v>69</v>
      </c>
      <c r="E3" s="238"/>
      <c r="F3" s="238"/>
      <c r="G3" s="238"/>
      <c r="H3" s="238"/>
      <c r="I3" s="238"/>
      <c r="J3" s="238"/>
      <c r="K3" s="238"/>
      <c r="L3" s="104"/>
      <c r="M3" s="40"/>
      <c r="N3" s="40"/>
      <c r="O3" s="40"/>
      <c r="P3" s="105"/>
      <c r="Q3" s="94"/>
    </row>
    <row r="4" spans="1:17" ht="13.5" customHeight="1">
      <c r="A4" s="5"/>
      <c r="B4" s="66"/>
      <c r="C4" s="66"/>
      <c r="D4" s="247" t="s">
        <v>71</v>
      </c>
      <c r="E4" s="247"/>
      <c r="F4" s="247"/>
      <c r="G4" s="247"/>
      <c r="H4" s="247"/>
      <c r="I4" s="247"/>
      <c r="J4" s="247"/>
      <c r="K4" s="247"/>
      <c r="L4" s="262" t="s">
        <v>94</v>
      </c>
      <c r="M4" s="262"/>
      <c r="N4" s="262"/>
      <c r="O4" s="263"/>
      <c r="P4" s="101"/>
      <c r="Q4" s="94"/>
    </row>
    <row r="5" spans="1:17" ht="13.5" customHeight="1">
      <c r="A5" s="5"/>
      <c r="B5" s="65"/>
      <c r="C5" s="65"/>
      <c r="D5" s="65"/>
      <c r="E5" s="65"/>
      <c r="F5" s="65"/>
      <c r="G5" s="65"/>
      <c r="H5" s="65"/>
      <c r="I5" s="65"/>
      <c r="J5" s="65"/>
      <c r="K5" s="65"/>
      <c r="L5" s="264" t="s">
        <v>179</v>
      </c>
      <c r="M5" s="264"/>
      <c r="N5" s="264"/>
      <c r="O5" s="264"/>
      <c r="P5" s="101"/>
      <c r="Q5" s="94"/>
    </row>
    <row r="6" spans="1:17" ht="13.5" customHeight="1">
      <c r="A6" s="5"/>
      <c r="B6" s="100"/>
      <c r="C6" s="100"/>
      <c r="D6" s="228" t="s">
        <v>14</v>
      </c>
      <c r="E6" s="228"/>
      <c r="F6" s="228"/>
      <c r="G6" s="228"/>
      <c r="H6" s="228"/>
      <c r="I6" s="228"/>
      <c r="J6" s="228"/>
      <c r="K6" s="228"/>
      <c r="L6" s="264" t="s">
        <v>178</v>
      </c>
      <c r="M6" s="264"/>
      <c r="N6" s="264"/>
      <c r="O6" s="264"/>
      <c r="P6" s="101"/>
      <c r="Q6" s="94"/>
    </row>
    <row r="7" spans="1:17" ht="15.75" customHeight="1">
      <c r="A7" s="5"/>
      <c r="B7" s="68"/>
      <c r="C7" s="68"/>
      <c r="D7" s="240" t="s">
        <v>15</v>
      </c>
      <c r="E7" s="240"/>
      <c r="F7" s="240"/>
      <c r="G7" s="240"/>
      <c r="H7" s="240"/>
      <c r="I7" s="240"/>
      <c r="J7" s="240"/>
      <c r="K7" s="240"/>
      <c r="L7" s="68"/>
      <c r="M7" s="68"/>
      <c r="N7" s="40"/>
      <c r="O7" s="40"/>
      <c r="P7" s="105"/>
      <c r="Q7" s="94"/>
    </row>
    <row r="8" spans="1:17" ht="13.5" customHeight="1">
      <c r="A8" s="5"/>
      <c r="B8" s="40"/>
      <c r="C8" s="40"/>
      <c r="D8" s="40"/>
      <c r="E8" s="40"/>
      <c r="F8" s="40"/>
      <c r="G8" s="40"/>
      <c r="H8" s="40" t="s">
        <v>45</v>
      </c>
      <c r="I8" s="40"/>
      <c r="J8" s="40"/>
      <c r="K8" s="40"/>
      <c r="L8" s="40"/>
      <c r="M8" s="40"/>
      <c r="N8" s="40"/>
      <c r="O8" s="40"/>
      <c r="P8" s="40"/>
      <c r="Q8" s="94"/>
    </row>
    <row r="9" spans="1:17" ht="22.5" customHeight="1">
      <c r="A9" s="5"/>
      <c r="B9" s="240" t="s">
        <v>88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40"/>
      <c r="Q9" s="94"/>
    </row>
    <row r="10" spans="1:17" ht="13.5" customHeight="1" thickBot="1">
      <c r="A10" s="5"/>
      <c r="B10" s="40"/>
      <c r="C10" s="106"/>
      <c r="D10" s="69"/>
      <c r="E10" s="64"/>
      <c r="F10" s="64"/>
      <c r="G10" s="64"/>
      <c r="H10" s="64"/>
      <c r="I10" s="63"/>
      <c r="J10" s="71"/>
      <c r="K10" s="71"/>
      <c r="L10" s="71"/>
      <c r="M10" s="71"/>
      <c r="N10" s="95"/>
      <c r="O10" s="40"/>
      <c r="P10" s="94"/>
      <c r="Q10" s="94"/>
    </row>
    <row r="11" spans="2:17" ht="13.5" customHeight="1">
      <c r="B11" s="265" t="s">
        <v>3</v>
      </c>
      <c r="C11" s="241" t="s">
        <v>4</v>
      </c>
      <c r="D11" s="234" t="s">
        <v>45</v>
      </c>
      <c r="E11" s="236" t="s">
        <v>32</v>
      </c>
      <c r="F11" s="243" t="s">
        <v>6</v>
      </c>
      <c r="G11" s="245" t="s">
        <v>53</v>
      </c>
      <c r="H11" s="236" t="s">
        <v>54</v>
      </c>
      <c r="I11" s="234" t="s">
        <v>16</v>
      </c>
      <c r="J11" s="234"/>
      <c r="K11" s="229"/>
      <c r="L11" s="259" t="s">
        <v>17</v>
      </c>
      <c r="M11" s="231"/>
      <c r="N11" s="260" t="s">
        <v>18</v>
      </c>
      <c r="O11" s="267" t="s">
        <v>19</v>
      </c>
      <c r="P11" s="94"/>
      <c r="Q11" s="94"/>
    </row>
    <row r="12" spans="2:17" ht="13.5" thickBot="1">
      <c r="B12" s="266"/>
      <c r="C12" s="242"/>
      <c r="D12" s="235"/>
      <c r="E12" s="237"/>
      <c r="F12" s="244"/>
      <c r="G12" s="246"/>
      <c r="H12" s="237"/>
      <c r="I12" s="73">
        <v>1</v>
      </c>
      <c r="J12" s="73">
        <v>2</v>
      </c>
      <c r="K12" s="97">
        <v>3</v>
      </c>
      <c r="L12" s="98">
        <v>1</v>
      </c>
      <c r="M12" s="99">
        <v>2</v>
      </c>
      <c r="N12" s="261"/>
      <c r="O12" s="268"/>
      <c r="P12" s="94"/>
      <c r="Q12" s="94"/>
    </row>
    <row r="13" spans="1:15" s="46" customFormat="1" ht="19.5" customHeight="1">
      <c r="A13" s="45"/>
      <c r="B13" s="108">
        <f aca="true" t="shared" si="0" ref="B13:B33">B12+1</f>
        <v>1</v>
      </c>
      <c r="C13" s="81">
        <v>109</v>
      </c>
      <c r="D13" s="88" t="s">
        <v>133</v>
      </c>
      <c r="E13" s="186">
        <v>121843</v>
      </c>
      <c r="F13" s="87" t="s">
        <v>115</v>
      </c>
      <c r="G13" s="82" t="s">
        <v>147</v>
      </c>
      <c r="H13" s="93" t="s">
        <v>100</v>
      </c>
      <c r="I13" s="189">
        <v>180</v>
      </c>
      <c r="J13" s="189">
        <v>180</v>
      </c>
      <c r="K13" s="198">
        <v>180</v>
      </c>
      <c r="L13" s="32">
        <v>176</v>
      </c>
      <c r="M13" s="109"/>
      <c r="N13" s="110">
        <f>SUM(I13:L13)</f>
        <v>716</v>
      </c>
      <c r="O13" s="207">
        <f aca="true" t="shared" si="1" ref="O13:O33">RANK(N13,N$13:N$33)</f>
        <v>1</v>
      </c>
    </row>
    <row r="14" spans="1:15" s="46" customFormat="1" ht="19.5" customHeight="1">
      <c r="A14" s="45"/>
      <c r="B14" s="111">
        <f t="shared" si="0"/>
        <v>2</v>
      </c>
      <c r="C14" s="81">
        <v>123</v>
      </c>
      <c r="D14" s="88" t="s">
        <v>139</v>
      </c>
      <c r="E14" s="186">
        <v>111116</v>
      </c>
      <c r="F14" s="87" t="s">
        <v>115</v>
      </c>
      <c r="G14" s="82" t="s">
        <v>144</v>
      </c>
      <c r="H14" s="93" t="s">
        <v>100</v>
      </c>
      <c r="I14" s="189">
        <v>180</v>
      </c>
      <c r="J14" s="189">
        <v>180</v>
      </c>
      <c r="K14" s="198">
        <v>180</v>
      </c>
      <c r="L14" s="32">
        <v>111</v>
      </c>
      <c r="M14" s="33"/>
      <c r="N14" s="220">
        <f>SUM(I14:L14)</f>
        <v>651</v>
      </c>
      <c r="O14" s="113">
        <f t="shared" si="1"/>
        <v>2</v>
      </c>
    </row>
    <row r="15" spans="1:15" s="46" customFormat="1" ht="19.5" customHeight="1">
      <c r="A15" s="45"/>
      <c r="B15" s="111">
        <f t="shared" si="0"/>
        <v>3</v>
      </c>
      <c r="C15" s="81">
        <v>112</v>
      </c>
      <c r="D15" s="88" t="s">
        <v>135</v>
      </c>
      <c r="E15" s="186">
        <v>136176</v>
      </c>
      <c r="F15" s="87" t="s">
        <v>115</v>
      </c>
      <c r="G15" s="82" t="s">
        <v>149</v>
      </c>
      <c r="H15" s="93" t="s">
        <v>100</v>
      </c>
      <c r="I15" s="189">
        <v>180</v>
      </c>
      <c r="J15" s="189">
        <v>180</v>
      </c>
      <c r="K15" s="198">
        <v>180</v>
      </c>
      <c r="L15" s="32"/>
      <c r="M15" s="33"/>
      <c r="N15" s="112">
        <f>SUM(I15:L15)</f>
        <v>540</v>
      </c>
      <c r="O15" s="113">
        <f t="shared" si="1"/>
        <v>3</v>
      </c>
    </row>
    <row r="16" spans="2:17" ht="19.5" customHeight="1">
      <c r="B16" s="111">
        <f t="shared" si="0"/>
        <v>4</v>
      </c>
      <c r="C16" s="81">
        <v>36</v>
      </c>
      <c r="D16" s="76" t="s">
        <v>112</v>
      </c>
      <c r="E16" s="183">
        <v>128050</v>
      </c>
      <c r="F16" s="77" t="s">
        <v>103</v>
      </c>
      <c r="G16" s="82">
        <v>236</v>
      </c>
      <c r="H16" s="78" t="s">
        <v>98</v>
      </c>
      <c r="I16" s="189">
        <v>180</v>
      </c>
      <c r="J16" s="189">
        <v>180</v>
      </c>
      <c r="K16" s="152">
        <v>123</v>
      </c>
      <c r="L16" s="32"/>
      <c r="M16" s="33"/>
      <c r="N16" s="112">
        <f aca="true" t="shared" si="2" ref="N16:N33">SUM(I16:K16)</f>
        <v>483</v>
      </c>
      <c r="O16" s="112">
        <f t="shared" si="1"/>
        <v>4</v>
      </c>
      <c r="P16" s="94"/>
      <c r="Q16" s="94"/>
    </row>
    <row r="17" spans="2:17" ht="19.5" customHeight="1">
      <c r="B17" s="111">
        <f t="shared" si="0"/>
        <v>5</v>
      </c>
      <c r="C17" s="81">
        <v>108</v>
      </c>
      <c r="D17" s="88" t="s">
        <v>132</v>
      </c>
      <c r="E17" s="186">
        <v>121549</v>
      </c>
      <c r="F17" s="87" t="s">
        <v>115</v>
      </c>
      <c r="G17" s="82" t="s">
        <v>146</v>
      </c>
      <c r="H17" s="93" t="s">
        <v>98</v>
      </c>
      <c r="I17" s="189">
        <v>180</v>
      </c>
      <c r="J17" s="84">
        <v>71</v>
      </c>
      <c r="K17" s="198">
        <v>180</v>
      </c>
      <c r="L17" s="32"/>
      <c r="M17" s="33"/>
      <c r="N17" s="112">
        <f t="shared" si="2"/>
        <v>431</v>
      </c>
      <c r="O17" s="112">
        <f t="shared" si="1"/>
        <v>5</v>
      </c>
      <c r="P17" s="94"/>
      <c r="Q17" s="94"/>
    </row>
    <row r="18" spans="2:17" ht="19.5" customHeight="1">
      <c r="B18" s="111">
        <f t="shared" si="0"/>
        <v>6</v>
      </c>
      <c r="C18" s="81">
        <v>18</v>
      </c>
      <c r="D18" s="123" t="s">
        <v>108</v>
      </c>
      <c r="E18" s="185">
        <v>113742</v>
      </c>
      <c r="F18" s="77" t="s">
        <v>103</v>
      </c>
      <c r="G18" s="82">
        <v>182</v>
      </c>
      <c r="H18" s="78" t="s">
        <v>98</v>
      </c>
      <c r="I18" s="84">
        <v>157</v>
      </c>
      <c r="J18" s="189">
        <v>180</v>
      </c>
      <c r="K18" s="152">
        <v>50</v>
      </c>
      <c r="L18" s="32"/>
      <c r="M18" s="33"/>
      <c r="N18" s="112">
        <f t="shared" si="2"/>
        <v>387</v>
      </c>
      <c r="O18" s="112">
        <f t="shared" si="1"/>
        <v>6</v>
      </c>
      <c r="P18" s="94"/>
      <c r="Q18" s="94"/>
    </row>
    <row r="19" spans="2:17" ht="19.5" customHeight="1">
      <c r="B19" s="111">
        <f t="shared" si="0"/>
        <v>7</v>
      </c>
      <c r="C19" s="81">
        <v>80</v>
      </c>
      <c r="D19" s="91" t="s">
        <v>117</v>
      </c>
      <c r="E19" s="183">
        <v>68284</v>
      </c>
      <c r="F19" s="77" t="s">
        <v>115</v>
      </c>
      <c r="G19" s="183">
        <v>3154</v>
      </c>
      <c r="H19" s="93" t="s">
        <v>100</v>
      </c>
      <c r="I19" s="84">
        <v>86</v>
      </c>
      <c r="J19" s="84">
        <v>0</v>
      </c>
      <c r="K19" s="198">
        <v>180</v>
      </c>
      <c r="L19" s="32"/>
      <c r="M19" s="33"/>
      <c r="N19" s="112">
        <f t="shared" si="2"/>
        <v>266</v>
      </c>
      <c r="O19" s="112">
        <f t="shared" si="1"/>
        <v>7</v>
      </c>
      <c r="P19" s="94"/>
      <c r="Q19" s="94"/>
    </row>
    <row r="20" spans="2:17" ht="19.5" customHeight="1">
      <c r="B20" s="111">
        <f t="shared" si="0"/>
        <v>8</v>
      </c>
      <c r="C20" s="81">
        <v>113</v>
      </c>
      <c r="D20" s="88" t="s">
        <v>136</v>
      </c>
      <c r="E20" s="186">
        <v>123245</v>
      </c>
      <c r="F20" s="87" t="s">
        <v>115</v>
      </c>
      <c r="G20" s="82" t="s">
        <v>143</v>
      </c>
      <c r="H20" s="82" t="s">
        <v>100</v>
      </c>
      <c r="I20" s="84">
        <v>0</v>
      </c>
      <c r="J20" s="84">
        <v>80</v>
      </c>
      <c r="K20" s="198">
        <v>180</v>
      </c>
      <c r="L20" s="32"/>
      <c r="M20" s="33"/>
      <c r="N20" s="112">
        <f t="shared" si="2"/>
        <v>260</v>
      </c>
      <c r="O20" s="112">
        <f t="shared" si="1"/>
        <v>8</v>
      </c>
      <c r="P20" s="94"/>
      <c r="Q20" s="94"/>
    </row>
    <row r="21" spans="2:17" ht="19.5" customHeight="1">
      <c r="B21" s="111">
        <f t="shared" si="0"/>
        <v>9</v>
      </c>
      <c r="C21" s="81">
        <v>126</v>
      </c>
      <c r="D21" s="88" t="s">
        <v>140</v>
      </c>
      <c r="E21" s="186">
        <v>132816</v>
      </c>
      <c r="F21" s="87" t="s">
        <v>115</v>
      </c>
      <c r="G21" s="82" t="s">
        <v>151</v>
      </c>
      <c r="H21" s="93" t="s">
        <v>100</v>
      </c>
      <c r="I21" s="84">
        <v>0</v>
      </c>
      <c r="J21" s="84">
        <v>72</v>
      </c>
      <c r="K21" s="152">
        <v>144</v>
      </c>
      <c r="L21" s="32"/>
      <c r="M21" s="33"/>
      <c r="N21" s="112">
        <f t="shared" si="2"/>
        <v>216</v>
      </c>
      <c r="O21" s="112">
        <f t="shared" si="1"/>
        <v>9</v>
      </c>
      <c r="P21" s="94"/>
      <c r="Q21" s="94"/>
    </row>
    <row r="22" spans="2:17" ht="19.5" customHeight="1">
      <c r="B22" s="111">
        <f t="shared" si="0"/>
        <v>10</v>
      </c>
      <c r="C22" s="81">
        <v>17</v>
      </c>
      <c r="D22" s="76" t="s">
        <v>107</v>
      </c>
      <c r="E22" s="185">
        <v>113746</v>
      </c>
      <c r="F22" s="77" t="s">
        <v>103</v>
      </c>
      <c r="G22" s="82">
        <v>215</v>
      </c>
      <c r="H22" s="78" t="s">
        <v>98</v>
      </c>
      <c r="I22" s="189">
        <v>180</v>
      </c>
      <c r="J22" s="84">
        <v>0</v>
      </c>
      <c r="K22" s="152">
        <v>0</v>
      </c>
      <c r="L22" s="32"/>
      <c r="M22" s="33"/>
      <c r="N22" s="112">
        <f t="shared" si="2"/>
        <v>180</v>
      </c>
      <c r="O22" s="112">
        <f t="shared" si="1"/>
        <v>10</v>
      </c>
      <c r="P22" s="94"/>
      <c r="Q22" s="94"/>
    </row>
    <row r="23" spans="2:17" ht="19.5" customHeight="1">
      <c r="B23" s="111">
        <f t="shared" si="0"/>
        <v>11</v>
      </c>
      <c r="C23" s="81">
        <v>111</v>
      </c>
      <c r="D23" s="88" t="s">
        <v>134</v>
      </c>
      <c r="E23" s="186">
        <v>132087</v>
      </c>
      <c r="F23" s="87" t="s">
        <v>115</v>
      </c>
      <c r="G23" s="82" t="s">
        <v>148</v>
      </c>
      <c r="H23" s="82" t="s">
        <v>100</v>
      </c>
      <c r="I23" s="189">
        <v>180</v>
      </c>
      <c r="J23" s="84">
        <v>0</v>
      </c>
      <c r="K23" s="152">
        <v>0</v>
      </c>
      <c r="L23" s="32"/>
      <c r="M23" s="33"/>
      <c r="N23" s="112">
        <f t="shared" si="2"/>
        <v>180</v>
      </c>
      <c r="O23" s="112">
        <f t="shared" si="1"/>
        <v>10</v>
      </c>
      <c r="P23" s="94"/>
      <c r="Q23" s="94"/>
    </row>
    <row r="24" spans="2:17" ht="19.5" customHeight="1">
      <c r="B24" s="111">
        <f t="shared" si="0"/>
        <v>12</v>
      </c>
      <c r="C24" s="81">
        <v>95</v>
      </c>
      <c r="D24" s="86" t="s">
        <v>124</v>
      </c>
      <c r="E24" s="183">
        <v>128034</v>
      </c>
      <c r="F24" s="87" t="s">
        <v>97</v>
      </c>
      <c r="G24" s="187">
        <v>126</v>
      </c>
      <c r="H24" s="82" t="s">
        <v>100</v>
      </c>
      <c r="I24" s="84">
        <v>0</v>
      </c>
      <c r="J24" s="84">
        <v>85</v>
      </c>
      <c r="K24" s="152">
        <v>92</v>
      </c>
      <c r="L24" s="32"/>
      <c r="M24" s="33"/>
      <c r="N24" s="112">
        <f t="shared" si="2"/>
        <v>177</v>
      </c>
      <c r="O24" s="112">
        <f t="shared" si="1"/>
        <v>12</v>
      </c>
      <c r="P24" s="94"/>
      <c r="Q24" s="94"/>
    </row>
    <row r="25" spans="2:17" ht="19.5" customHeight="1">
      <c r="B25" s="111">
        <f t="shared" si="0"/>
        <v>13</v>
      </c>
      <c r="C25" s="81">
        <v>119</v>
      </c>
      <c r="D25" s="88" t="s">
        <v>137</v>
      </c>
      <c r="E25" s="186">
        <v>132807</v>
      </c>
      <c r="F25" s="87" t="s">
        <v>115</v>
      </c>
      <c r="G25" s="82" t="s">
        <v>145</v>
      </c>
      <c r="H25" s="82" t="s">
        <v>100</v>
      </c>
      <c r="I25" s="84">
        <v>0</v>
      </c>
      <c r="J25" s="84">
        <v>165</v>
      </c>
      <c r="K25" s="152">
        <v>0</v>
      </c>
      <c r="L25" s="32"/>
      <c r="M25" s="33"/>
      <c r="N25" s="112">
        <f t="shared" si="2"/>
        <v>165</v>
      </c>
      <c r="O25" s="112">
        <f t="shared" si="1"/>
        <v>13</v>
      </c>
      <c r="P25" s="94"/>
      <c r="Q25" s="94"/>
    </row>
    <row r="26" spans="2:17" ht="19.5" customHeight="1">
      <c r="B26" s="111">
        <f t="shared" si="0"/>
        <v>14</v>
      </c>
      <c r="C26" s="81">
        <v>35</v>
      </c>
      <c r="D26" s="86" t="s">
        <v>111</v>
      </c>
      <c r="E26" s="185">
        <v>113741</v>
      </c>
      <c r="F26" s="77" t="s">
        <v>103</v>
      </c>
      <c r="G26" s="82">
        <v>188</v>
      </c>
      <c r="H26" s="89" t="s">
        <v>98</v>
      </c>
      <c r="I26" s="84">
        <v>103</v>
      </c>
      <c r="J26" s="84">
        <v>0</v>
      </c>
      <c r="K26" s="152">
        <v>58</v>
      </c>
      <c r="L26" s="32"/>
      <c r="M26" s="116"/>
      <c r="N26" s="112">
        <f t="shared" si="2"/>
        <v>161</v>
      </c>
      <c r="O26" s="112">
        <f t="shared" si="1"/>
        <v>14</v>
      </c>
      <c r="P26" s="94"/>
      <c r="Q26" s="94"/>
    </row>
    <row r="27" spans="2:17" ht="19.5" customHeight="1">
      <c r="B27" s="111">
        <f t="shared" si="0"/>
        <v>15</v>
      </c>
      <c r="C27" s="81">
        <v>25</v>
      </c>
      <c r="D27" s="85" t="s">
        <v>110</v>
      </c>
      <c r="E27" s="183">
        <v>113744</v>
      </c>
      <c r="F27" s="77" t="s">
        <v>103</v>
      </c>
      <c r="G27" s="82">
        <v>189</v>
      </c>
      <c r="H27" s="89" t="s">
        <v>98</v>
      </c>
      <c r="I27" s="84">
        <v>149</v>
      </c>
      <c r="J27" s="84">
        <v>0</v>
      </c>
      <c r="K27" s="152">
        <v>0</v>
      </c>
      <c r="L27" s="32"/>
      <c r="M27" s="33"/>
      <c r="N27" s="112">
        <f t="shared" si="2"/>
        <v>149</v>
      </c>
      <c r="O27" s="112">
        <f t="shared" si="1"/>
        <v>15</v>
      </c>
      <c r="P27" s="94"/>
      <c r="Q27" s="94"/>
    </row>
    <row r="28" spans="2:17" ht="19.5" customHeight="1">
      <c r="B28" s="111">
        <f t="shared" si="0"/>
        <v>16</v>
      </c>
      <c r="C28" s="81">
        <v>16</v>
      </c>
      <c r="D28" s="76" t="s">
        <v>105</v>
      </c>
      <c r="E28" s="185">
        <v>76174</v>
      </c>
      <c r="F28" s="87" t="s">
        <v>106</v>
      </c>
      <c r="G28" s="82">
        <v>42</v>
      </c>
      <c r="H28" s="89" t="s">
        <v>98</v>
      </c>
      <c r="I28" s="84">
        <v>145</v>
      </c>
      <c r="J28" s="84">
        <v>0</v>
      </c>
      <c r="K28" s="152">
        <v>0</v>
      </c>
      <c r="L28" s="117"/>
      <c r="M28" s="194"/>
      <c r="N28" s="112">
        <f t="shared" si="2"/>
        <v>145</v>
      </c>
      <c r="O28" s="112">
        <f t="shared" si="1"/>
        <v>16</v>
      </c>
      <c r="P28" s="94"/>
      <c r="Q28" s="94"/>
    </row>
    <row r="29" spans="2:17" ht="19.5" customHeight="1">
      <c r="B29" s="111">
        <f t="shared" si="0"/>
        <v>17</v>
      </c>
      <c r="C29" s="81">
        <v>107</v>
      </c>
      <c r="D29" s="88" t="s">
        <v>131</v>
      </c>
      <c r="E29" s="186">
        <v>128030</v>
      </c>
      <c r="F29" s="87" t="s">
        <v>97</v>
      </c>
      <c r="G29" s="82">
        <v>120</v>
      </c>
      <c r="H29" s="82" t="s">
        <v>100</v>
      </c>
      <c r="I29" s="84">
        <v>82</v>
      </c>
      <c r="J29" s="84">
        <v>61</v>
      </c>
      <c r="K29" s="152">
        <v>0</v>
      </c>
      <c r="L29" s="32"/>
      <c r="M29" s="33"/>
      <c r="N29" s="112">
        <f t="shared" si="2"/>
        <v>143</v>
      </c>
      <c r="O29" s="112">
        <f t="shared" si="1"/>
        <v>17</v>
      </c>
      <c r="P29" s="94"/>
      <c r="Q29" s="94"/>
    </row>
    <row r="30" spans="2:17" ht="19.5" customHeight="1">
      <c r="B30" s="111">
        <f t="shared" si="0"/>
        <v>18</v>
      </c>
      <c r="C30" s="81">
        <v>81</v>
      </c>
      <c r="D30" s="91" t="s">
        <v>116</v>
      </c>
      <c r="E30" s="186">
        <v>103944</v>
      </c>
      <c r="F30" s="77" t="s">
        <v>115</v>
      </c>
      <c r="G30" s="77" t="s">
        <v>118</v>
      </c>
      <c r="H30" s="89" t="s">
        <v>98</v>
      </c>
      <c r="I30" s="84">
        <v>73</v>
      </c>
      <c r="J30" s="84">
        <v>47</v>
      </c>
      <c r="K30" s="152">
        <v>0</v>
      </c>
      <c r="L30" s="115"/>
      <c r="M30" s="116"/>
      <c r="N30" s="112">
        <f t="shared" si="2"/>
        <v>120</v>
      </c>
      <c r="O30" s="112">
        <f t="shared" si="1"/>
        <v>18</v>
      </c>
      <c r="P30" s="94"/>
      <c r="Q30" s="94"/>
    </row>
    <row r="31" spans="2:17" ht="19.5" customHeight="1">
      <c r="B31" s="111">
        <f t="shared" si="0"/>
        <v>19</v>
      </c>
      <c r="C31" s="81">
        <v>82</v>
      </c>
      <c r="D31" s="88" t="s">
        <v>119</v>
      </c>
      <c r="E31" s="186">
        <v>136647</v>
      </c>
      <c r="F31" s="77" t="s">
        <v>103</v>
      </c>
      <c r="G31" s="82">
        <v>302</v>
      </c>
      <c r="H31" s="89" t="s">
        <v>98</v>
      </c>
      <c r="I31" s="84">
        <v>25</v>
      </c>
      <c r="J31" s="84">
        <v>0</v>
      </c>
      <c r="K31" s="152">
        <v>84</v>
      </c>
      <c r="L31" s="32"/>
      <c r="M31" s="33"/>
      <c r="N31" s="112">
        <f t="shared" si="2"/>
        <v>109</v>
      </c>
      <c r="O31" s="112">
        <f t="shared" si="1"/>
        <v>19</v>
      </c>
      <c r="P31" s="94"/>
      <c r="Q31" s="94"/>
    </row>
    <row r="32" spans="2:17" ht="19.5" customHeight="1">
      <c r="B32" s="111">
        <f t="shared" si="0"/>
        <v>20</v>
      </c>
      <c r="C32" s="81">
        <v>86</v>
      </c>
      <c r="D32" s="88" t="s">
        <v>123</v>
      </c>
      <c r="E32" s="186">
        <v>103654</v>
      </c>
      <c r="F32" s="87" t="s">
        <v>97</v>
      </c>
      <c r="G32" s="187">
        <v>750</v>
      </c>
      <c r="H32" s="82" t="s">
        <v>100</v>
      </c>
      <c r="I32" s="84">
        <v>0</v>
      </c>
      <c r="J32" s="84">
        <v>105</v>
      </c>
      <c r="K32" s="152">
        <v>0</v>
      </c>
      <c r="L32" s="32"/>
      <c r="M32" s="33"/>
      <c r="N32" s="112">
        <f t="shared" si="2"/>
        <v>105</v>
      </c>
      <c r="O32" s="112">
        <f t="shared" si="1"/>
        <v>20</v>
      </c>
      <c r="P32" s="94"/>
      <c r="Q32" s="94"/>
    </row>
    <row r="33" spans="2:17" ht="19.5" customHeight="1">
      <c r="B33" s="111">
        <f t="shared" si="0"/>
        <v>21</v>
      </c>
      <c r="C33" s="81">
        <v>37</v>
      </c>
      <c r="D33" s="86" t="s">
        <v>113</v>
      </c>
      <c r="E33" s="186">
        <v>113749</v>
      </c>
      <c r="F33" s="77" t="s">
        <v>103</v>
      </c>
      <c r="G33" s="82">
        <v>317</v>
      </c>
      <c r="H33" s="89" t="s">
        <v>98</v>
      </c>
      <c r="I33" s="84">
        <v>0</v>
      </c>
      <c r="J33" s="84">
        <v>50</v>
      </c>
      <c r="K33" s="152">
        <v>0</v>
      </c>
      <c r="L33" s="32"/>
      <c r="M33" s="33"/>
      <c r="N33" s="112">
        <f t="shared" si="2"/>
        <v>50</v>
      </c>
      <c r="O33" s="112">
        <f t="shared" si="1"/>
        <v>21</v>
      </c>
      <c r="P33" s="94"/>
      <c r="Q33" s="94"/>
    </row>
    <row r="34" spans="2:17" ht="19.5" customHeight="1">
      <c r="B34" s="133"/>
      <c r="C34" s="138"/>
      <c r="D34" s="143"/>
      <c r="E34" s="139"/>
      <c r="F34" s="139"/>
      <c r="G34" s="70" t="s">
        <v>45</v>
      </c>
      <c r="H34" s="70"/>
      <c r="I34" s="147"/>
      <c r="J34" s="147"/>
      <c r="K34" s="147"/>
      <c r="L34" s="148"/>
      <c r="M34" s="148"/>
      <c r="N34" s="150"/>
      <c r="O34" s="150"/>
      <c r="P34" s="94"/>
      <c r="Q34" s="94"/>
    </row>
    <row r="35" spans="2:17" ht="12.75">
      <c r="B35" s="133"/>
      <c r="C35" s="138"/>
      <c r="D35" s="114"/>
      <c r="E35" s="144"/>
      <c r="F35" s="144"/>
      <c r="G35" s="144"/>
      <c r="H35" s="119"/>
      <c r="I35" s="147"/>
      <c r="J35" s="147"/>
      <c r="K35" s="147"/>
      <c r="L35" s="148" t="s">
        <v>47</v>
      </c>
      <c r="M35" s="148"/>
      <c r="N35" s="133"/>
      <c r="O35" s="133"/>
      <c r="P35" s="94"/>
      <c r="Q35" s="94"/>
    </row>
    <row r="36" spans="1:17" ht="12.75">
      <c r="A36" s="96"/>
      <c r="B36" s="96"/>
      <c r="C36" s="96"/>
      <c r="D36" s="96"/>
      <c r="E36" s="96"/>
      <c r="F36" s="96"/>
      <c r="G36" s="96"/>
      <c r="H36" s="96"/>
      <c r="I36" s="96"/>
      <c r="J36" s="118"/>
      <c r="K36" s="119" t="s">
        <v>13</v>
      </c>
      <c r="L36" s="119"/>
      <c r="M36" s="41"/>
      <c r="N36" s="41"/>
      <c r="O36" s="96"/>
      <c r="P36" s="96"/>
      <c r="Q36" s="94"/>
    </row>
    <row r="37" spans="1:17" ht="14.25" customHeight="1">
      <c r="A37" s="250"/>
      <c r="B37" s="251"/>
      <c r="C37" s="251"/>
      <c r="D37" s="251"/>
      <c r="E37" s="251"/>
      <c r="F37" s="251"/>
      <c r="G37" s="251"/>
      <c r="H37" s="251"/>
      <c r="I37" s="96"/>
      <c r="J37" s="40"/>
      <c r="K37" s="96"/>
      <c r="L37" s="96"/>
      <c r="M37" s="120"/>
      <c r="N37" s="96"/>
      <c r="O37" s="96"/>
      <c r="P37" s="96"/>
      <c r="Q37" s="61"/>
    </row>
    <row r="38" spans="1:16" ht="12.75">
      <c r="A38" s="101"/>
      <c r="B38" s="121"/>
      <c r="C38" s="121"/>
      <c r="D38" s="121"/>
      <c r="E38" s="121"/>
      <c r="F38" s="65"/>
      <c r="G38" s="65"/>
      <c r="H38" s="252" t="s">
        <v>74</v>
      </c>
      <c r="I38" s="251"/>
      <c r="J38" s="251"/>
      <c r="K38" s="251"/>
      <c r="L38" s="251"/>
      <c r="M38" s="251"/>
      <c r="N38" s="251"/>
      <c r="O38" s="251"/>
      <c r="P38" s="251"/>
    </row>
    <row r="39" spans="1:16" ht="12.75">
      <c r="A39" s="253" t="s">
        <v>52</v>
      </c>
      <c r="B39" s="251"/>
      <c r="C39" s="251"/>
      <c r="D39" s="251"/>
      <c r="E39" s="251"/>
      <c r="F39" s="251"/>
      <c r="G39" s="251"/>
      <c r="H39" s="251"/>
      <c r="I39" s="96"/>
      <c r="J39" s="40"/>
      <c r="K39" s="96"/>
      <c r="L39" s="96"/>
      <c r="M39" s="120"/>
      <c r="N39" s="120"/>
      <c r="O39" s="96"/>
      <c r="P39" s="96"/>
    </row>
    <row r="40" spans="1:16" ht="12.75">
      <c r="A40" s="254"/>
      <c r="B40" s="255"/>
      <c r="C40" s="255"/>
      <c r="D40" s="255"/>
      <c r="E40" s="255"/>
      <c r="F40" s="63"/>
      <c r="G40" s="63"/>
      <c r="H40" s="252" t="s">
        <v>76</v>
      </c>
      <c r="I40" s="251"/>
      <c r="J40" s="251"/>
      <c r="K40" s="251"/>
      <c r="L40" s="251"/>
      <c r="M40" s="251"/>
      <c r="N40" s="251"/>
      <c r="O40" s="251"/>
      <c r="P40" s="251"/>
    </row>
    <row r="41" spans="1:16" ht="12.75">
      <c r="A41" s="256" t="s">
        <v>44</v>
      </c>
      <c r="B41" s="257"/>
      <c r="C41" s="257"/>
      <c r="D41" s="257"/>
      <c r="E41" s="257"/>
      <c r="F41" s="257"/>
      <c r="G41" s="257"/>
      <c r="H41" s="257"/>
      <c r="I41" s="65"/>
      <c r="J41" s="40"/>
      <c r="K41" s="96"/>
      <c r="L41" s="96"/>
      <c r="M41" s="120"/>
      <c r="N41" s="120"/>
      <c r="O41" s="96"/>
      <c r="P41" s="96"/>
    </row>
    <row r="42" spans="1:16" ht="12.75">
      <c r="A42" s="96"/>
      <c r="B42" s="96"/>
      <c r="C42" s="106"/>
      <c r="D42" s="122"/>
      <c r="E42" s="122"/>
      <c r="F42" s="40"/>
      <c r="G42" s="40"/>
      <c r="H42" s="248" t="s">
        <v>75</v>
      </c>
      <c r="I42" s="249"/>
      <c r="J42" s="249"/>
      <c r="K42" s="249"/>
      <c r="L42" s="249"/>
      <c r="M42" s="249"/>
      <c r="N42" s="249"/>
      <c r="O42" s="249"/>
      <c r="P42" s="249"/>
    </row>
  </sheetData>
  <sheetProtection/>
  <mergeCells count="30">
    <mergeCell ref="D7:K7"/>
    <mergeCell ref="N11:N12"/>
    <mergeCell ref="E11:E12"/>
    <mergeCell ref="H11:H12"/>
    <mergeCell ref="G11:G12"/>
    <mergeCell ref="L11:M11"/>
    <mergeCell ref="B9:O9"/>
    <mergeCell ref="L6:O6"/>
    <mergeCell ref="L5:O5"/>
    <mergeCell ref="D6:K6"/>
    <mergeCell ref="H40:P40"/>
    <mergeCell ref="B11:B12"/>
    <mergeCell ref="C11:C12"/>
    <mergeCell ref="F11:F12"/>
    <mergeCell ref="D11:D12"/>
    <mergeCell ref="O11:O12"/>
    <mergeCell ref="I11:K11"/>
    <mergeCell ref="D1:K1"/>
    <mergeCell ref="L1:N1"/>
    <mergeCell ref="D2:K2"/>
    <mergeCell ref="L2:N2"/>
    <mergeCell ref="D3:K3"/>
    <mergeCell ref="D4:K4"/>
    <mergeCell ref="L4:O4"/>
    <mergeCell ref="H42:P42"/>
    <mergeCell ref="A37:H37"/>
    <mergeCell ref="H38:P38"/>
    <mergeCell ref="A39:H39"/>
    <mergeCell ref="A40:E40"/>
    <mergeCell ref="A41:H41"/>
  </mergeCells>
  <printOptions horizontalCentered="1"/>
  <pageMargins left="0.35433070866141736" right="0.1968503937007874" top="1.062992125984252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2019-09-17T16:26:18Z</cp:lastPrinted>
  <dcterms:created xsi:type="dcterms:W3CDTF">2014-04-15T07:57:52Z</dcterms:created>
  <dcterms:modified xsi:type="dcterms:W3CDTF">2019-09-17T16:28:43Z</dcterms:modified>
  <cp:category/>
  <cp:version/>
  <cp:contentType/>
  <cp:contentStatus/>
</cp:coreProperties>
</file>