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5195" windowHeight="8190" activeTab="6"/>
  </bookViews>
  <sheets>
    <sheet name="Title page" sheetId="1" r:id="rId1"/>
    <sheet name="Competitors" sheetId="2" r:id="rId2"/>
    <sheet name="S4A" sheetId="3" r:id="rId3"/>
    <sheet name="S6A" sheetId="4" r:id="rId4"/>
    <sheet name="S7" sheetId="5" r:id="rId5"/>
    <sheet name="S8EP" sheetId="6" r:id="rId6"/>
    <sheet name="S9A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<sst xmlns="http://schemas.openxmlformats.org/spreadsheetml/2006/main" count="765" uniqueCount="179">
  <si>
    <t xml:space="preserve">Aero klub "Sremska Mitrovica" </t>
  </si>
  <si>
    <t xml:space="preserve">    th</t>
  </si>
  <si>
    <t xml:space="preserve">        WORLD CUP</t>
  </si>
  <si>
    <t xml:space="preserve">                    Individual Classification</t>
  </si>
  <si>
    <t>Table of Results</t>
  </si>
  <si>
    <t>Wind Speed: V = 0 - 0 m/s</t>
  </si>
  <si>
    <t xml:space="preserve">No </t>
  </si>
  <si>
    <t>Start №</t>
  </si>
  <si>
    <t>Name</t>
  </si>
  <si>
    <t>FAI Licence</t>
  </si>
  <si>
    <t>Country code</t>
  </si>
  <si>
    <t>Round 1</t>
  </si>
  <si>
    <t>Round 2</t>
  </si>
  <si>
    <t>Round 3</t>
  </si>
  <si>
    <t>Total</t>
  </si>
  <si>
    <t>fly-off 1</t>
  </si>
  <si>
    <t>fly-off 2</t>
  </si>
  <si>
    <t>Fly-off 1</t>
  </si>
  <si>
    <t>Fly-off 2</t>
  </si>
  <si>
    <t>Placing</t>
  </si>
  <si>
    <r>
      <t>Range Safety Officer</t>
    </r>
    <r>
      <rPr>
        <u val="single"/>
        <sz val="11"/>
        <color indexed="8"/>
        <rFont val="Calibri"/>
        <family val="2"/>
      </rPr>
      <t xml:space="preserve">                                        </t>
    </r>
  </si>
  <si>
    <t xml:space="preserve">                                               </t>
  </si>
  <si>
    <t>FAI jury</t>
  </si>
  <si>
    <t>Class S4A - Boost Glider Duration</t>
  </si>
  <si>
    <t>Event Director:</t>
  </si>
  <si>
    <t>Slobodan Maksic (SRB)</t>
  </si>
  <si>
    <t>Branislav Krcedinac (SRB)</t>
  </si>
  <si>
    <t>Air Temp: T = 30 C - 35 C</t>
  </si>
  <si>
    <t>Wind Speed: V = 0 - 1 m/s</t>
  </si>
  <si>
    <t xml:space="preserve">S6A - Streamer Duration </t>
  </si>
  <si>
    <t>Individual Classification</t>
  </si>
  <si>
    <t xml:space="preserve"> Results Table</t>
  </si>
  <si>
    <t>No</t>
  </si>
  <si>
    <t>Prototype</t>
  </si>
  <si>
    <t>Scale/No stages</t>
  </si>
  <si>
    <t>Static points</t>
  </si>
  <si>
    <t>Flight 1</t>
  </si>
  <si>
    <t>Flight 2</t>
  </si>
  <si>
    <t>Flight 3</t>
  </si>
  <si>
    <t>Better Flight</t>
  </si>
  <si>
    <r>
      <t>Range Safety Officer</t>
    </r>
    <r>
      <rPr>
        <u val="single"/>
        <sz val="9"/>
        <color indexed="8"/>
        <rFont val="Calibri"/>
        <family val="2"/>
      </rPr>
      <t xml:space="preserve">                                        </t>
    </r>
  </si>
  <si>
    <t xml:space="preserve">__________________   </t>
  </si>
  <si>
    <t>Nikola Cvjeticanin (SRB)</t>
  </si>
  <si>
    <t>Air Temperature:  25 C</t>
  </si>
  <si>
    <t>Wind Speed:    2 - 5 m/s</t>
  </si>
  <si>
    <t xml:space="preserve"> Class S7 - Scale Models</t>
  </si>
  <si>
    <t>St. No</t>
  </si>
  <si>
    <t>Competitor</t>
  </si>
  <si>
    <t>Licence</t>
  </si>
  <si>
    <t>I ROUND</t>
  </si>
  <si>
    <t>II ROUND</t>
  </si>
  <si>
    <t>III ROUND</t>
  </si>
  <si>
    <t>RESULT</t>
  </si>
  <si>
    <t>FINAL ROUND</t>
  </si>
  <si>
    <t>Country</t>
  </si>
  <si>
    <t>FINAL</t>
  </si>
  <si>
    <t>Flight (sec)</t>
  </si>
  <si>
    <t>Landing (cm)</t>
  </si>
  <si>
    <t>Flight (pts)</t>
  </si>
  <si>
    <t>Landing (pts)</t>
  </si>
  <si>
    <t>Class S8E/P - RC Rocket Glider Precision Landing</t>
  </si>
  <si>
    <t xml:space="preserve">Range Safety Officer  ___________                                       </t>
  </si>
  <si>
    <t>Event Director: _________________</t>
  </si>
  <si>
    <t>Total (pts)</t>
  </si>
  <si>
    <t>Plac-ing</t>
  </si>
  <si>
    <t>Class S9A - Gyrocopter Duration</t>
  </si>
  <si>
    <t>Scale Judges</t>
  </si>
  <si>
    <t>AERONAUTICAL UNION OF SERBIA</t>
  </si>
  <si>
    <t>and</t>
  </si>
  <si>
    <t>Aero Club "Sremska Mitrovica" - Sremska Mitrovica (Serbia)</t>
  </si>
  <si>
    <t>FAI OPEN INTERNATIONAL SPACE MODELLING COMPETITION</t>
  </si>
  <si>
    <t>Space Models World Cup</t>
  </si>
  <si>
    <t>FINAL RESULTS</t>
  </si>
  <si>
    <t>CONTEST OFFICIALS:</t>
  </si>
  <si>
    <t>Contest Director: Branislav Krcedinac (SRB)</t>
  </si>
  <si>
    <t>Range Safety Officer: Slobodan Maksic (SRB)</t>
  </si>
  <si>
    <t xml:space="preserve"> </t>
  </si>
  <si>
    <t>Sporting Airfield "Veliki Radinci" - Sremska Mitrovica (Serbia)</t>
  </si>
  <si>
    <t>Air Temperature: 25 C</t>
  </si>
  <si>
    <t>Wind Speed: 2 - 5 m/s</t>
  </si>
  <si>
    <t>Weather:  Sunny</t>
  </si>
  <si>
    <t>Weather: Partly cloudy</t>
  </si>
  <si>
    <t>Air Temp: T = 35 C / Sunny</t>
  </si>
  <si>
    <t xml:space="preserve">Weather: </t>
  </si>
  <si>
    <t>FAI License</t>
  </si>
  <si>
    <t>Country &amp; Club</t>
  </si>
  <si>
    <t>S4A</t>
  </si>
  <si>
    <t>S6A</t>
  </si>
  <si>
    <t>S7</t>
  </si>
  <si>
    <t>S8E/P</t>
  </si>
  <si>
    <t>S9A</t>
  </si>
  <si>
    <t>Surname and Name</t>
  </si>
  <si>
    <t>Comments</t>
  </si>
  <si>
    <r>
      <t>12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SIRMIUM CUP</t>
    </r>
  </si>
  <si>
    <t>LIST OF COMPETITORS PER CLASSES</t>
  </si>
  <si>
    <t>Start No.</t>
  </si>
  <si>
    <t>-</t>
  </si>
  <si>
    <t xml:space="preserve">Jury Members: </t>
  </si>
  <si>
    <t>8,30-11,30 h</t>
  </si>
  <si>
    <t>Miodrag K. Cipcic (SRB)</t>
  </si>
  <si>
    <t xml:space="preserve">AeROU klub "Sremska MitROUvica" </t>
  </si>
  <si>
    <r>
      <t>13</t>
    </r>
    <r>
      <rPr>
        <b/>
        <vertAlign val="superscript"/>
        <sz val="22"/>
        <rFont val="Times New Roman"/>
        <family val="1"/>
      </rPr>
      <t>TH</t>
    </r>
    <r>
      <rPr>
        <b/>
        <sz val="22"/>
        <rFont val="Times New Roman"/>
        <family val="1"/>
      </rPr>
      <t xml:space="preserve">  SIRMIUM CUP</t>
    </r>
  </si>
  <si>
    <t>Mr. Staniša Petrović, FYR Macedonia</t>
  </si>
  <si>
    <r>
      <t>Mr.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Stuart Lodge, UK</t>
    </r>
  </si>
  <si>
    <t>Mr. Dragan Jevtić, SRB</t>
  </si>
  <si>
    <t>15 - 16 June, 2013</t>
  </si>
  <si>
    <r>
      <t>13</t>
    </r>
    <r>
      <rPr>
        <b/>
        <vertAlign val="superscript"/>
        <sz val="18"/>
        <rFont val="Arial"/>
        <family val="2"/>
      </rPr>
      <t>th</t>
    </r>
    <r>
      <rPr>
        <b/>
        <sz val="18"/>
        <rFont val="Arial"/>
        <family val="2"/>
      </rPr>
      <t xml:space="preserve"> SIRMIUM CUP</t>
    </r>
  </si>
  <si>
    <t>12,00 -15,00 h</t>
  </si>
  <si>
    <t>15 June, 2013</t>
  </si>
  <si>
    <r>
      <t>13</t>
    </r>
    <r>
      <rPr>
        <b/>
        <vertAlign val="superscript"/>
        <sz val="18"/>
        <rFont val="Arial"/>
        <family val="2"/>
      </rPr>
      <t>th</t>
    </r>
    <r>
      <rPr>
        <b/>
        <sz val="18"/>
        <rFont val="Arial"/>
        <family val="2"/>
      </rPr>
      <t xml:space="preserve">  SIRMIUM CUP</t>
    </r>
  </si>
  <si>
    <t xml:space="preserve">  </t>
  </si>
  <si>
    <r>
      <t>13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 SIRMIUM CUP</t>
    </r>
  </si>
  <si>
    <r>
      <t>16</t>
    </r>
    <r>
      <rPr>
        <vertAlign val="superscript"/>
        <sz val="8"/>
        <color indexed="8"/>
        <rFont val="Calibri"/>
        <family val="2"/>
      </rPr>
      <t>th</t>
    </r>
    <r>
      <rPr>
        <sz val="8"/>
        <color indexed="8"/>
        <rFont val="Calibri"/>
        <family val="2"/>
      </rPr>
      <t xml:space="preserve"> June, 2013</t>
    </r>
  </si>
  <si>
    <t>13  SIRMIUM CUP</t>
  </si>
  <si>
    <t>16 June, 2013</t>
  </si>
  <si>
    <t>09,00 - 12,00 h</t>
  </si>
  <si>
    <t>Deheljan Delorija</t>
  </si>
  <si>
    <t>S628</t>
  </si>
  <si>
    <t>SRB</t>
  </si>
  <si>
    <t>X</t>
  </si>
  <si>
    <t>Katanić Zoran</t>
  </si>
  <si>
    <t>S008</t>
  </si>
  <si>
    <t>Katanić Vesna</t>
  </si>
  <si>
    <t>S472</t>
  </si>
  <si>
    <t>Poltovets Gennady</t>
  </si>
  <si>
    <t>RUS0951</t>
  </si>
  <si>
    <t>RUS</t>
  </si>
  <si>
    <t>Čipčić Miodrag</t>
  </si>
  <si>
    <t>S400</t>
  </si>
  <si>
    <t>Čipčić Vladimir</t>
  </si>
  <si>
    <t>S049</t>
  </si>
  <si>
    <t>Krčedinac Branislav</t>
  </si>
  <si>
    <t>S209</t>
  </si>
  <si>
    <t>Žak Zlatko</t>
  </si>
  <si>
    <t>S747</t>
  </si>
  <si>
    <t>Živanov Spasa</t>
  </si>
  <si>
    <t>Dolhaj Đuri</t>
  </si>
  <si>
    <t>x</t>
  </si>
  <si>
    <t>Vitomirov Đurica</t>
  </si>
  <si>
    <t>Petrović Mihailo</t>
  </si>
  <si>
    <t>S667</t>
  </si>
  <si>
    <t>Volarević Luka</t>
  </si>
  <si>
    <t>S670</t>
  </si>
  <si>
    <t>Petrović Đorđe</t>
  </si>
  <si>
    <t>S900</t>
  </si>
  <si>
    <t>Cvitić Tomislava</t>
  </si>
  <si>
    <t>Cvitić Tomislav</t>
  </si>
  <si>
    <t>1789</t>
  </si>
  <si>
    <t>1788</t>
  </si>
  <si>
    <t>CRO</t>
  </si>
  <si>
    <t>Brinovec Živa</t>
  </si>
  <si>
    <t>37007</t>
  </si>
  <si>
    <t>SLO</t>
  </si>
  <si>
    <t>Jenko Marijan</t>
  </si>
  <si>
    <t>27016</t>
  </si>
  <si>
    <t>Josipović Živan</t>
  </si>
  <si>
    <t>S044</t>
  </si>
  <si>
    <t>S749</t>
  </si>
  <si>
    <t>S806</t>
  </si>
  <si>
    <t>S830</t>
  </si>
  <si>
    <t>Air Temp: T = 29 C , Sunny</t>
  </si>
  <si>
    <t>PATRIOT MIM-104</t>
  </si>
  <si>
    <t>ARIANE 1</t>
  </si>
  <si>
    <t xml:space="preserve">BUMPER </t>
  </si>
  <si>
    <t>HONEST JOHN</t>
  </si>
  <si>
    <t>SAKO</t>
  </si>
  <si>
    <t>MIKE APACHE</t>
  </si>
  <si>
    <t>SATURN 1B</t>
  </si>
  <si>
    <t>MIKE TOMAHAWK</t>
  </si>
  <si>
    <t>TOMAHAWK 12B</t>
  </si>
  <si>
    <t xml:space="preserve"> MK</t>
  </si>
  <si>
    <t>300</t>
  </si>
  <si>
    <t>Katanić Radojica</t>
  </si>
  <si>
    <t>Atanasoski Zoran</t>
  </si>
  <si>
    <t>MK</t>
  </si>
  <si>
    <t>S009</t>
  </si>
  <si>
    <t>DQ</t>
  </si>
  <si>
    <t>CE</t>
  </si>
  <si>
    <t>15 June, 2013.   08,00-11.00 h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</si>
</sst>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d\.m\.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8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6"/>
      <color indexed="8"/>
      <name val="Copperplate Gothic Bold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u val="single"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opperplate Gothic Bold"/>
      <family val="2"/>
    </font>
    <font>
      <b/>
      <vertAlign val="superscript"/>
      <sz val="18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8"/>
      <color indexed="8"/>
      <name val="Calibri"/>
      <family val="2"/>
    </font>
    <font>
      <sz val="6"/>
      <name val="Arial"/>
      <family val="2"/>
    </font>
    <font>
      <sz val="7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32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2" xfId="0" applyFont="1" applyFill="1" applyBorder="1" applyAlignment="1" applyProtection="1">
      <alignment horizontal="center" vertical="center" wrapText="1"/>
      <protection hidden="1"/>
    </xf>
    <xf numFmtId="0" fontId="10" fillId="33" borderId="13" xfId="0" applyFont="1" applyFill="1" applyBorder="1" applyAlignment="1" applyProtection="1">
      <alignment horizontal="center" vertical="center" wrapText="1"/>
      <protection hidden="1"/>
    </xf>
    <xf numFmtId="0" fontId="8" fillId="33" borderId="11" xfId="0" applyFont="1" applyFill="1" applyBorder="1" applyAlignment="1" applyProtection="1">
      <alignment horizontal="center" vertical="center" wrapText="1"/>
      <protection hidden="1"/>
    </xf>
    <xf numFmtId="0" fontId="8" fillId="33" borderId="13" xfId="0" applyFont="1" applyFill="1" applyBorder="1" applyAlignment="1" applyProtection="1">
      <alignment horizontal="center" vertical="center" wrapText="1"/>
      <protection hidden="1"/>
    </xf>
    <xf numFmtId="0" fontId="0" fillId="33" borderId="13" xfId="0" applyFont="1" applyFill="1" applyBorder="1" applyAlignment="1" applyProtection="1">
      <alignment horizontal="center" vertical="center" wrapText="1"/>
      <protection hidden="1"/>
    </xf>
    <xf numFmtId="0" fontId="0" fillId="33" borderId="14" xfId="0" applyFont="1" applyFill="1" applyBorder="1" applyAlignment="1" applyProtection="1">
      <alignment horizontal="center" vertical="center" wrapText="1"/>
      <protection hidden="1"/>
    </xf>
    <xf numFmtId="0" fontId="0" fillId="33" borderId="15" xfId="0" applyFont="1" applyFill="1" applyBorder="1" applyAlignment="1" applyProtection="1">
      <alignment horizontal="center" vertical="center" wrapText="1"/>
      <protection hidden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>
      <alignment/>
    </xf>
    <xf numFmtId="0" fontId="8" fillId="0" borderId="19" xfId="0" applyFont="1" applyFill="1" applyBorder="1" applyAlignment="1" applyProtection="1">
      <alignment horizontal="center"/>
      <protection hidden="1"/>
    </xf>
    <xf numFmtId="0" fontId="8" fillId="0" borderId="20" xfId="0" applyFont="1" applyFill="1" applyBorder="1" applyAlignment="1" applyProtection="1">
      <alignment horizontal="center"/>
      <protection hidden="1"/>
    </xf>
    <xf numFmtId="0" fontId="8" fillId="0" borderId="21" xfId="0" applyFont="1" applyFill="1" applyBorder="1" applyAlignment="1" applyProtection="1">
      <alignment horizontal="center"/>
      <protection hidden="1"/>
    </xf>
    <xf numFmtId="0" fontId="0" fillId="33" borderId="22" xfId="0" applyFont="1" applyFill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20" xfId="0" applyFont="1" applyFill="1" applyBorder="1" applyAlignment="1" applyProtection="1">
      <alignment/>
      <protection hidden="1"/>
    </xf>
    <xf numFmtId="0" fontId="0" fillId="0" borderId="20" xfId="0" applyFont="1" applyBorder="1" applyAlignment="1">
      <alignment/>
    </xf>
    <xf numFmtId="0" fontId="0" fillId="0" borderId="22" xfId="0" applyFont="1" applyFill="1" applyBorder="1" applyAlignment="1" applyProtection="1">
      <alignment horizontal="center"/>
      <protection hidden="1"/>
    </xf>
    <xf numFmtId="0" fontId="0" fillId="0" borderId="24" xfId="0" applyFont="1" applyBorder="1" applyAlignment="1">
      <alignment/>
    </xf>
    <xf numFmtId="0" fontId="8" fillId="0" borderId="24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0" fontId="8" fillId="0" borderId="26" xfId="0" applyFont="1" applyFill="1" applyBorder="1" applyAlignment="1" applyProtection="1">
      <alignment horizontal="center"/>
      <protection hidden="1"/>
    </xf>
    <xf numFmtId="0" fontId="0" fillId="33" borderId="27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/>
      <protection hidden="1"/>
    </xf>
    <xf numFmtId="0" fontId="0" fillId="0" borderId="25" xfId="0" applyFont="1" applyFill="1" applyBorder="1" applyAlignment="1" applyProtection="1">
      <alignment/>
      <protection hidden="1"/>
    </xf>
    <xf numFmtId="0" fontId="0" fillId="0" borderId="25" xfId="0" applyFont="1" applyBorder="1" applyAlignment="1">
      <alignment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horizontal="center"/>
      <protection hidden="1"/>
    </xf>
    <xf numFmtId="180" fontId="6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>
      <alignment/>
    </xf>
    <xf numFmtId="0" fontId="13" fillId="0" borderId="0" xfId="0" applyNumberFormat="1" applyFont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3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3" fillId="33" borderId="12" xfId="0" applyFont="1" applyFill="1" applyBorder="1" applyAlignment="1" applyProtection="1">
      <alignment horizontal="center" vertical="center" wrapText="1"/>
      <protection hidden="1"/>
    </xf>
    <xf numFmtId="0" fontId="13" fillId="33" borderId="13" xfId="0" applyFont="1" applyFill="1" applyBorder="1" applyAlignment="1" applyProtection="1">
      <alignment horizontal="center" vertical="center" wrapText="1"/>
      <protection hidden="1"/>
    </xf>
    <xf numFmtId="0" fontId="13" fillId="33" borderId="14" xfId="0" applyFont="1" applyFill="1" applyBorder="1" applyAlignment="1" applyProtection="1">
      <alignment horizontal="center" vertical="center" wrapText="1"/>
      <protection hidden="1"/>
    </xf>
    <xf numFmtId="0" fontId="15" fillId="33" borderId="14" xfId="0" applyFont="1" applyFill="1" applyBorder="1" applyAlignment="1" applyProtection="1">
      <alignment horizontal="center" vertical="center" wrapText="1"/>
      <protection hidden="1"/>
    </xf>
    <xf numFmtId="0" fontId="17" fillId="33" borderId="15" xfId="0" applyFont="1" applyFill="1" applyBorder="1" applyAlignment="1" applyProtection="1">
      <alignment horizontal="center" vertical="center" wrapText="1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7" fillId="33" borderId="14" xfId="0" applyFont="1" applyFill="1" applyBorder="1" applyAlignment="1" applyProtection="1">
      <alignment horizontal="center" vertical="center" wrapText="1"/>
      <protection hidden="1"/>
    </xf>
    <xf numFmtId="0" fontId="17" fillId="33" borderId="29" xfId="0" applyFont="1" applyFill="1" applyBorder="1" applyAlignment="1" applyProtection="1">
      <alignment horizontal="center" vertical="center" wrapText="1"/>
      <protection hidden="1"/>
    </xf>
    <xf numFmtId="0" fontId="17" fillId="33" borderId="3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31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32" xfId="0" applyNumberFormat="1" applyFont="1" applyBorder="1" applyAlignment="1" applyProtection="1">
      <alignment horizontal="center"/>
      <protection hidden="1"/>
    </xf>
    <xf numFmtId="0" fontId="23" fillId="0" borderId="32" xfId="0" applyFont="1" applyFill="1" applyBorder="1" applyAlignment="1" applyProtection="1">
      <alignment horizontal="left"/>
      <protection hidden="1"/>
    </xf>
    <xf numFmtId="0" fontId="23" fillId="0" borderId="25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33" xfId="0" applyFont="1" applyBorder="1" applyAlignment="1">
      <alignment horizontal="center"/>
    </xf>
    <xf numFmtId="0" fontId="23" fillId="0" borderId="34" xfId="0" applyNumberFormat="1" applyFont="1" applyBorder="1" applyAlignment="1" applyProtection="1">
      <alignment horizontal="center"/>
      <protection hidden="1"/>
    </xf>
    <xf numFmtId="0" fontId="23" fillId="0" borderId="34" xfId="0" applyFont="1" applyFill="1" applyBorder="1" applyAlignment="1" applyProtection="1">
      <alignment horizontal="left"/>
      <protection hidden="1"/>
    </xf>
    <xf numFmtId="0" fontId="23" fillId="0" borderId="35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26" xfId="0" applyFont="1" applyBorder="1" applyAlignment="1">
      <alignment/>
    </xf>
    <xf numFmtId="1" fontId="23" fillId="0" borderId="25" xfId="0" applyNumberFormat="1" applyFont="1" applyBorder="1" applyAlignment="1">
      <alignment/>
    </xf>
    <xf numFmtId="1" fontId="23" fillId="0" borderId="32" xfId="0" applyNumberFormat="1" applyFont="1" applyFill="1" applyBorder="1" applyAlignment="1">
      <alignment/>
    </xf>
    <xf numFmtId="0" fontId="23" fillId="0" borderId="36" xfId="0" applyFont="1" applyBorder="1" applyAlignment="1">
      <alignment/>
    </xf>
    <xf numFmtId="0" fontId="23" fillId="0" borderId="37" xfId="0" applyFont="1" applyBorder="1" applyAlignment="1">
      <alignment/>
    </xf>
    <xf numFmtId="1" fontId="23" fillId="0" borderId="35" xfId="0" applyNumberFormat="1" applyFont="1" applyBorder="1" applyAlignment="1">
      <alignment/>
    </xf>
    <xf numFmtId="0" fontId="23" fillId="33" borderId="38" xfId="0" applyFont="1" applyFill="1" applyBorder="1" applyAlignment="1">
      <alignment horizontal="center" vertical="center"/>
    </xf>
    <xf numFmtId="0" fontId="23" fillId="33" borderId="39" xfId="0" applyFont="1" applyFill="1" applyBorder="1" applyAlignment="1">
      <alignment horizontal="center" vertical="center"/>
    </xf>
    <xf numFmtId="0" fontId="23" fillId="0" borderId="20" xfId="0" applyFont="1" applyBorder="1" applyAlignment="1">
      <alignment/>
    </xf>
    <xf numFmtId="0" fontId="23" fillId="33" borderId="40" xfId="0" applyFont="1" applyFill="1" applyBorder="1" applyAlignment="1">
      <alignment horizontal="center" vertical="center"/>
    </xf>
    <xf numFmtId="0" fontId="23" fillId="0" borderId="41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NumberFormat="1" applyFont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left"/>
      <protection hidden="1"/>
    </xf>
    <xf numFmtId="0" fontId="23" fillId="0" borderId="0" xfId="0" applyFont="1" applyBorder="1" applyAlignment="1">
      <alignment/>
    </xf>
    <xf numFmtId="0" fontId="23" fillId="34" borderId="0" xfId="0" applyFont="1" applyFill="1" applyBorder="1" applyAlignment="1">
      <alignment/>
    </xf>
    <xf numFmtId="1" fontId="23" fillId="34" borderId="0" xfId="0" applyNumberFormat="1" applyFont="1" applyFill="1" applyBorder="1" applyAlignment="1">
      <alignment/>
    </xf>
    <xf numFmtId="0" fontId="23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1" fontId="23" fillId="0" borderId="25" xfId="0" applyNumberFormat="1" applyFont="1" applyFill="1" applyBorder="1" applyAlignment="1">
      <alignment/>
    </xf>
    <xf numFmtId="1" fontId="23" fillId="35" borderId="44" xfId="0" applyNumberFormat="1" applyFont="1" applyFill="1" applyBorder="1" applyAlignment="1">
      <alignment/>
    </xf>
    <xf numFmtId="0" fontId="23" fillId="0" borderId="24" xfId="0" applyFont="1" applyBorder="1" applyAlignment="1">
      <alignment horizontal="center" wrapText="1"/>
    </xf>
    <xf numFmtId="0" fontId="23" fillId="0" borderId="25" xfId="0" applyFont="1" applyBorder="1" applyAlignment="1">
      <alignment horizontal="left"/>
    </xf>
    <xf numFmtId="0" fontId="23" fillId="0" borderId="35" xfId="0" applyFont="1" applyBorder="1" applyAlignment="1">
      <alignment horizontal="left"/>
    </xf>
    <xf numFmtId="0" fontId="31" fillId="0" borderId="25" xfId="0" applyFont="1" applyBorder="1" applyAlignment="1">
      <alignment horizontal="left"/>
    </xf>
    <xf numFmtId="0" fontId="31" fillId="0" borderId="35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33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Fill="1" applyBorder="1" applyAlignment="1" applyProtection="1">
      <alignment/>
      <protection hidden="1"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" fontId="23" fillId="33" borderId="48" xfId="0" applyNumberFormat="1" applyFont="1" applyFill="1" applyBorder="1" applyAlignment="1">
      <alignment/>
    </xf>
    <xf numFmtId="1" fontId="23" fillId="33" borderId="49" xfId="0" applyNumberFormat="1" applyFont="1" applyFill="1" applyBorder="1" applyAlignment="1">
      <alignment/>
    </xf>
    <xf numFmtId="1" fontId="23" fillId="33" borderId="50" xfId="0" applyNumberFormat="1" applyFont="1" applyFill="1" applyBorder="1" applyAlignment="1">
      <alignment/>
    </xf>
    <xf numFmtId="0" fontId="23" fillId="33" borderId="51" xfId="0" applyFont="1" applyFill="1" applyBorder="1" applyAlignment="1">
      <alignment/>
    </xf>
    <xf numFmtId="0" fontId="23" fillId="33" borderId="52" xfId="0" applyFont="1" applyFill="1" applyBorder="1" applyAlignment="1">
      <alignment/>
    </xf>
    <xf numFmtId="0" fontId="23" fillId="33" borderId="53" xfId="0" applyFont="1" applyFill="1" applyBorder="1" applyAlignment="1">
      <alignment/>
    </xf>
    <xf numFmtId="1" fontId="23" fillId="33" borderId="54" xfId="0" applyNumberFormat="1" applyFont="1" applyFill="1" applyBorder="1" applyAlignment="1">
      <alignment/>
    </xf>
    <xf numFmtId="1" fontId="23" fillId="33" borderId="55" xfId="0" applyNumberFormat="1" applyFont="1" applyFill="1" applyBorder="1" applyAlignment="1">
      <alignment/>
    </xf>
    <xf numFmtId="1" fontId="23" fillId="33" borderId="56" xfId="0" applyNumberFormat="1" applyFont="1" applyFill="1" applyBorder="1" applyAlignment="1">
      <alignment/>
    </xf>
    <xf numFmtId="1" fontId="23" fillId="35" borderId="57" xfId="0" applyNumberFormat="1" applyFont="1" applyFill="1" applyBorder="1" applyAlignment="1">
      <alignment/>
    </xf>
    <xf numFmtId="1" fontId="23" fillId="35" borderId="58" xfId="0" applyNumberFormat="1" applyFont="1" applyFill="1" applyBorder="1" applyAlignment="1">
      <alignment/>
    </xf>
    <xf numFmtId="1" fontId="23" fillId="36" borderId="59" xfId="0" applyNumberFormat="1" applyFont="1" applyFill="1" applyBorder="1" applyAlignment="1">
      <alignment/>
    </xf>
    <xf numFmtId="1" fontId="23" fillId="36" borderId="60" xfId="0" applyNumberFormat="1" applyFont="1" applyFill="1" applyBorder="1" applyAlignment="1">
      <alignment/>
    </xf>
    <xf numFmtId="1" fontId="0" fillId="0" borderId="60" xfId="0" applyNumberFormat="1" applyFont="1" applyBorder="1" applyAlignment="1">
      <alignment horizontal="center" vertical="top" wrapText="1"/>
    </xf>
    <xf numFmtId="1" fontId="0" fillId="0" borderId="60" xfId="0" applyNumberFormat="1" applyFont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" fontId="0" fillId="0" borderId="60" xfId="0" applyNumberFormat="1" applyBorder="1" applyAlignment="1">
      <alignment/>
    </xf>
    <xf numFmtId="1" fontId="0" fillId="0" borderId="60" xfId="0" applyNumberFormat="1" applyFont="1" applyBorder="1" applyAlignment="1">
      <alignment horizontal="center" vertical="top" wrapText="1"/>
    </xf>
    <xf numFmtId="1" fontId="0" fillId="0" borderId="6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/>
    </xf>
    <xf numFmtId="1" fontId="0" fillId="0" borderId="42" xfId="0" applyNumberFormat="1" applyFont="1" applyBorder="1" applyAlignment="1">
      <alignment horizontal="center" vertical="top" wrapText="1"/>
    </xf>
    <xf numFmtId="1" fontId="0" fillId="0" borderId="46" xfId="0" applyNumberFormat="1" applyBorder="1" applyAlignment="1">
      <alignment horizontal="center"/>
    </xf>
    <xf numFmtId="1" fontId="0" fillId="0" borderId="46" xfId="0" applyNumberFormat="1" applyFont="1" applyBorder="1" applyAlignment="1">
      <alignment horizontal="center"/>
    </xf>
    <xf numFmtId="1" fontId="0" fillId="0" borderId="46" xfId="0" applyNumberFormat="1" applyBorder="1" applyAlignment="1">
      <alignment/>
    </xf>
    <xf numFmtId="1" fontId="2" fillId="37" borderId="61" xfId="0" applyNumberFormat="1" applyFont="1" applyFill="1" applyBorder="1" applyAlignment="1">
      <alignment horizontal="center" vertical="center" wrapText="1"/>
    </xf>
    <xf numFmtId="1" fontId="2" fillId="37" borderId="62" xfId="0" applyNumberFormat="1" applyFont="1" applyFill="1" applyBorder="1" applyAlignment="1">
      <alignment horizontal="center" vertical="center" wrapText="1"/>
    </xf>
    <xf numFmtId="1" fontId="2" fillId="37" borderId="63" xfId="0" applyNumberFormat="1" applyFont="1" applyFill="1" applyBorder="1" applyAlignment="1">
      <alignment horizontal="center" vertical="center" wrapText="1"/>
    </xf>
    <xf numFmtId="0" fontId="24" fillId="36" borderId="64" xfId="0" applyFont="1" applyFill="1" applyBorder="1" applyAlignment="1">
      <alignment vertical="center"/>
    </xf>
    <xf numFmtId="1" fontId="0" fillId="0" borderId="41" xfId="0" applyNumberFormat="1" applyFont="1" applyBorder="1" applyAlignment="1">
      <alignment horizontal="center" vertical="top" wrapText="1"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45" fillId="0" borderId="0" xfId="0" applyFont="1" applyAlignment="1">
      <alignment/>
    </xf>
    <xf numFmtId="1" fontId="0" fillId="0" borderId="68" xfId="0" applyNumberFormat="1" applyBorder="1" applyAlignment="1">
      <alignment horizontal="center" vertical="top" wrapText="1"/>
    </xf>
    <xf numFmtId="1" fontId="0" fillId="0" borderId="60" xfId="0" applyNumberFormat="1" applyBorder="1" applyAlignment="1">
      <alignment horizontal="center" vertical="top" wrapText="1"/>
    </xf>
    <xf numFmtId="49" fontId="0" fillId="0" borderId="60" xfId="0" applyNumberFormat="1" applyFill="1" applyBorder="1" applyAlignment="1">
      <alignment horizontal="center" vertical="center"/>
    </xf>
    <xf numFmtId="49" fontId="2" fillId="37" borderId="62" xfId="0" applyNumberFormat="1" applyFont="1" applyFill="1" applyBorder="1" applyAlignment="1">
      <alignment horizontal="center" vertical="center" wrapText="1"/>
    </xf>
    <xf numFmtId="1" fontId="0" fillId="0" borderId="46" xfId="0" applyNumberFormat="1" applyBorder="1" applyAlignment="1">
      <alignment horizontal="center" vertical="top" wrapText="1"/>
    </xf>
    <xf numFmtId="1" fontId="0" fillId="0" borderId="60" xfId="0" applyNumberForma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49" fontId="0" fillId="0" borderId="6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8" fillId="0" borderId="69" xfId="0" applyFont="1" applyFill="1" applyBorder="1" applyAlignment="1" applyProtection="1">
      <alignment horizontal="center"/>
      <protection hidden="1"/>
    </xf>
    <xf numFmtId="0" fontId="0" fillId="0" borderId="24" xfId="0" applyFont="1" applyBorder="1" applyAlignment="1">
      <alignment horizontal="center"/>
    </xf>
    <xf numFmtId="1" fontId="0" fillId="0" borderId="68" xfId="0" applyNumberForma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0" fontId="8" fillId="0" borderId="69" xfId="0" applyFont="1" applyFill="1" applyBorder="1" applyAlignment="1" applyProtection="1">
      <alignment horizontal="center" vertical="center"/>
      <protection hidden="1"/>
    </xf>
    <xf numFmtId="0" fontId="0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1" fontId="0" fillId="0" borderId="68" xfId="0" applyNumberFormat="1" applyFill="1" applyBorder="1" applyAlignment="1">
      <alignment horizontal="left" vertical="center" wrapText="1"/>
    </xf>
    <xf numFmtId="1" fontId="0" fillId="0" borderId="60" xfId="0" applyNumberFormat="1" applyBorder="1" applyAlignment="1">
      <alignment horizontal="left" vertical="center" wrapText="1"/>
    </xf>
    <xf numFmtId="1" fontId="0" fillId="0" borderId="60" xfId="0" applyNumberForma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49" fontId="0" fillId="0" borderId="60" xfId="0" applyNumberFormat="1" applyFill="1" applyBorder="1" applyAlignment="1">
      <alignment horizontal="left" vertical="center"/>
    </xf>
    <xf numFmtId="1" fontId="0" fillId="0" borderId="70" xfId="0" applyNumberFormat="1" applyBorder="1" applyAlignment="1">
      <alignment horizontal="left" vertical="center"/>
    </xf>
    <xf numFmtId="1" fontId="0" fillId="0" borderId="70" xfId="0" applyNumberFormat="1" applyBorder="1" applyAlignment="1">
      <alignment horizontal="left" vertical="center" wrapText="1"/>
    </xf>
    <xf numFmtId="1" fontId="0" fillId="0" borderId="43" xfId="0" applyNumberFormat="1" applyFont="1" applyBorder="1" applyAlignment="1">
      <alignment horizontal="center" vertical="top" wrapText="1"/>
    </xf>
    <xf numFmtId="1" fontId="0" fillId="0" borderId="71" xfId="0" applyNumberFormat="1" applyBorder="1" applyAlignment="1">
      <alignment horizontal="left" vertical="center" wrapText="1"/>
    </xf>
    <xf numFmtId="49" fontId="0" fillId="0" borderId="72" xfId="0" applyNumberFormat="1" applyBorder="1" applyAlignment="1">
      <alignment horizontal="center" vertical="center" wrapText="1"/>
    </xf>
    <xf numFmtId="1" fontId="0" fillId="0" borderId="47" xfId="0" applyNumberFormat="1" applyBorder="1" applyAlignment="1">
      <alignment horizontal="center" vertical="top" wrapText="1"/>
    </xf>
    <xf numFmtId="1" fontId="0" fillId="0" borderId="72" xfId="0" applyNumberFormat="1" applyFont="1" applyBorder="1" applyAlignment="1">
      <alignment horizontal="center" vertical="top" wrapText="1"/>
    </xf>
    <xf numFmtId="1" fontId="0" fillId="0" borderId="72" xfId="0" applyNumberFormat="1" applyBorder="1" applyAlignment="1">
      <alignment horizontal="center" vertical="top" wrapText="1"/>
    </xf>
    <xf numFmtId="1" fontId="0" fillId="0" borderId="47" xfId="0" applyNumberFormat="1" applyFont="1" applyBorder="1" applyAlignment="1">
      <alignment horizontal="center" vertical="top" wrapText="1"/>
    </xf>
    <xf numFmtId="0" fontId="0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73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73" xfId="0" applyFont="1" applyFill="1" applyBorder="1" applyAlignment="1" applyProtection="1">
      <alignment horizontal="center" vertical="center" wrapText="1"/>
      <protection hidden="1"/>
    </xf>
    <xf numFmtId="0" fontId="10" fillId="33" borderId="74" xfId="0" applyFont="1" applyFill="1" applyBorder="1" applyAlignment="1" applyProtection="1">
      <alignment horizontal="center" vertical="center" wrapText="1"/>
      <protection hidden="1"/>
    </xf>
    <xf numFmtId="0" fontId="8" fillId="33" borderId="16" xfId="0" applyFont="1" applyFill="1" applyBorder="1" applyAlignment="1" applyProtection="1">
      <alignment horizontal="center" vertical="center" wrapText="1"/>
      <protection hidden="1"/>
    </xf>
    <xf numFmtId="0" fontId="8" fillId="33" borderId="74" xfId="0" applyFont="1" applyFill="1" applyBorder="1" applyAlignment="1" applyProtection="1">
      <alignment horizontal="center" vertical="center" wrapText="1"/>
      <protection hidden="1"/>
    </xf>
    <xf numFmtId="0" fontId="0" fillId="33" borderId="74" xfId="0" applyFont="1" applyFill="1" applyBorder="1" applyAlignment="1" applyProtection="1">
      <alignment horizontal="center" vertical="center" wrapText="1"/>
      <protection hidden="1"/>
    </xf>
    <xf numFmtId="0" fontId="0" fillId="33" borderId="29" xfId="0" applyFont="1" applyFill="1" applyBorder="1" applyAlignment="1" applyProtection="1">
      <alignment horizontal="center" vertical="center" wrapText="1"/>
      <protection hidden="1"/>
    </xf>
    <xf numFmtId="0" fontId="0" fillId="33" borderId="75" xfId="0" applyFont="1" applyFill="1" applyBorder="1" applyAlignment="1" applyProtection="1">
      <alignment horizontal="center" vertical="center" wrapText="1"/>
      <protection hidden="1"/>
    </xf>
    <xf numFmtId="0" fontId="0" fillId="33" borderId="17" xfId="0" applyFont="1" applyFill="1" applyBorder="1" applyAlignment="1" applyProtection="1">
      <alignment horizontal="center" vertical="center" wrapText="1"/>
      <protection hidden="1"/>
    </xf>
    <xf numFmtId="0" fontId="0" fillId="0" borderId="76" xfId="0" applyFont="1" applyBorder="1" applyAlignment="1">
      <alignment/>
    </xf>
    <xf numFmtId="0" fontId="8" fillId="0" borderId="77" xfId="0" applyFont="1" applyFill="1" applyBorder="1" applyAlignment="1" applyProtection="1">
      <alignment horizontal="center"/>
      <protection hidden="1"/>
    </xf>
    <xf numFmtId="0" fontId="8" fillId="0" borderId="78" xfId="0" applyFont="1" applyFill="1" applyBorder="1" applyAlignment="1" applyProtection="1">
      <alignment horizontal="center"/>
      <protection hidden="1"/>
    </xf>
    <xf numFmtId="0" fontId="8" fillId="0" borderId="79" xfId="0" applyFont="1" applyFill="1" applyBorder="1" applyAlignment="1" applyProtection="1">
      <alignment horizontal="center"/>
      <protection hidden="1"/>
    </xf>
    <xf numFmtId="0" fontId="0" fillId="33" borderId="80" xfId="0" applyFont="1" applyFill="1" applyBorder="1" applyAlignment="1" applyProtection="1">
      <alignment horizontal="center"/>
      <protection hidden="1"/>
    </xf>
    <xf numFmtId="0" fontId="0" fillId="0" borderId="81" xfId="0" applyFont="1" applyFill="1" applyBorder="1" applyAlignment="1" applyProtection="1">
      <alignment/>
      <protection hidden="1"/>
    </xf>
    <xf numFmtId="0" fontId="0" fillId="0" borderId="78" xfId="0" applyFont="1" applyFill="1" applyBorder="1" applyAlignment="1" applyProtection="1">
      <alignment/>
      <protection hidden="1"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82" xfId="0" applyFont="1" applyFill="1" applyBorder="1" applyAlignment="1" applyProtection="1">
      <alignment horizontal="center"/>
      <protection hidden="1"/>
    </xf>
    <xf numFmtId="0" fontId="0" fillId="0" borderId="83" xfId="0" applyFont="1" applyBorder="1" applyAlignment="1">
      <alignment/>
    </xf>
    <xf numFmtId="0" fontId="0" fillId="0" borderId="84" xfId="0" applyFont="1" applyFill="1" applyBorder="1" applyAlignment="1" applyProtection="1">
      <alignment horizontal="center"/>
      <protection hidden="1"/>
    </xf>
    <xf numFmtId="0" fontId="0" fillId="0" borderId="85" xfId="0" applyFont="1" applyBorder="1" applyAlignment="1">
      <alignment/>
    </xf>
    <xf numFmtId="49" fontId="0" fillId="0" borderId="72" xfId="0" applyNumberFormat="1" applyBorder="1" applyAlignment="1">
      <alignment horizontal="center" vertical="center"/>
    </xf>
    <xf numFmtId="0" fontId="8" fillId="0" borderId="86" xfId="0" applyFont="1" applyFill="1" applyBorder="1" applyAlignment="1" applyProtection="1">
      <alignment horizontal="center"/>
      <protection hidden="1"/>
    </xf>
    <xf numFmtId="0" fontId="8" fillId="0" borderId="87" xfId="0" applyFont="1" applyFill="1" applyBorder="1" applyAlignment="1" applyProtection="1">
      <alignment horizontal="center"/>
      <protection hidden="1"/>
    </xf>
    <xf numFmtId="0" fontId="8" fillId="0" borderId="88" xfId="0" applyFont="1" applyFill="1" applyBorder="1" applyAlignment="1" applyProtection="1">
      <alignment horizontal="center"/>
      <protection hidden="1"/>
    </xf>
    <xf numFmtId="0" fontId="0" fillId="33" borderId="89" xfId="0" applyFont="1" applyFill="1" applyBorder="1" applyAlignment="1" applyProtection="1">
      <alignment horizontal="center"/>
      <protection hidden="1"/>
    </xf>
    <xf numFmtId="0" fontId="0" fillId="0" borderId="90" xfId="0" applyFont="1" applyFill="1" applyBorder="1" applyAlignment="1" applyProtection="1">
      <alignment/>
      <protection hidden="1"/>
    </xf>
    <xf numFmtId="0" fontId="0" fillId="0" borderId="87" xfId="0" applyFont="1" applyFill="1" applyBorder="1" applyAlignment="1" applyProtection="1">
      <alignment/>
      <protection hidden="1"/>
    </xf>
    <xf numFmtId="0" fontId="0" fillId="0" borderId="86" xfId="0" applyFont="1" applyBorder="1" applyAlignment="1">
      <alignment/>
    </xf>
    <xf numFmtId="0" fontId="0" fillId="0" borderId="87" xfId="0" applyFont="1" applyBorder="1" applyAlignment="1">
      <alignment/>
    </xf>
    <xf numFmtId="0" fontId="0" fillId="0" borderId="91" xfId="0" applyFont="1" applyFill="1" applyBorder="1" applyAlignment="1" applyProtection="1">
      <alignment horizontal="center"/>
      <protection hidden="1"/>
    </xf>
    <xf numFmtId="1" fontId="0" fillId="0" borderId="68" xfId="0" applyNumberFormat="1" applyBorder="1" applyAlignment="1">
      <alignment horizontal="left" vertical="center"/>
    </xf>
    <xf numFmtId="1" fontId="0" fillId="0" borderId="60" xfId="0" applyNumberFormat="1" applyFill="1" applyBorder="1" applyAlignment="1">
      <alignment horizontal="left" vertical="center" wrapText="1"/>
    </xf>
    <xf numFmtId="1" fontId="0" fillId="0" borderId="71" xfId="0" applyNumberFormat="1" applyBorder="1" applyAlignment="1">
      <alignment horizontal="left" vertical="center"/>
    </xf>
    <xf numFmtId="0" fontId="23" fillId="0" borderId="52" xfId="0" applyFont="1" applyFill="1" applyBorder="1" applyAlignment="1">
      <alignment/>
    </xf>
    <xf numFmtId="0" fontId="8" fillId="0" borderId="77" xfId="0" applyFont="1" applyFill="1" applyBorder="1" applyAlignment="1" applyProtection="1">
      <alignment horizontal="center" vertical="center"/>
      <protection hidden="1"/>
    </xf>
    <xf numFmtId="0" fontId="8" fillId="0" borderId="86" xfId="0" applyFont="1" applyFill="1" applyBorder="1" applyAlignment="1" applyProtection="1">
      <alignment horizontal="center" vertical="center"/>
      <protection hidden="1"/>
    </xf>
    <xf numFmtId="1" fontId="0" fillId="0" borderId="72" xfId="0" applyNumberFormat="1" applyBorder="1" applyAlignment="1">
      <alignment horizontal="left" vertical="center" wrapText="1"/>
    </xf>
    <xf numFmtId="0" fontId="85" fillId="0" borderId="0" xfId="0" applyFont="1" applyAlignment="1">
      <alignment/>
    </xf>
    <xf numFmtId="1" fontId="0" fillId="0" borderId="41" xfId="0" applyNumberFormat="1" applyBorder="1" applyAlignment="1">
      <alignment horizontal="center" vertical="top" wrapText="1"/>
    </xf>
    <xf numFmtId="1" fontId="0" fillId="0" borderId="42" xfId="0" applyNumberFormat="1" applyBorder="1" applyAlignment="1">
      <alignment horizontal="center" vertical="top" wrapText="1"/>
    </xf>
    <xf numFmtId="1" fontId="0" fillId="0" borderId="43" xfId="0" applyNumberFormat="1" applyBorder="1" applyAlignment="1">
      <alignment horizontal="center" vertical="top" wrapText="1"/>
    </xf>
    <xf numFmtId="1" fontId="0" fillId="0" borderId="45" xfId="0" applyNumberFormat="1" applyBorder="1" applyAlignment="1">
      <alignment horizontal="center" vertical="top" wrapText="1"/>
    </xf>
    <xf numFmtId="0" fontId="0" fillId="0" borderId="69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14" xfId="0" applyNumberFormat="1" applyFont="1" applyBorder="1" applyAlignment="1" applyProtection="1">
      <alignment horizontal="center"/>
      <protection hidden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4" xfId="0" applyNumberFormat="1" applyFill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top" wrapText="1"/>
    </xf>
    <xf numFmtId="0" fontId="13" fillId="0" borderId="14" xfId="0" applyFont="1" applyFill="1" applyBorder="1" applyAlignment="1" applyProtection="1">
      <alignment horizontal="center"/>
      <protection hidden="1"/>
    </xf>
    <xf numFmtId="0" fontId="17" fillId="0" borderId="14" xfId="0" applyFont="1" applyFill="1" applyBorder="1" applyAlignment="1" applyProtection="1">
      <alignment horizontal="center"/>
      <protection hidden="1"/>
    </xf>
    <xf numFmtId="0" fontId="17" fillId="0" borderId="14" xfId="0" applyNumberFormat="1" applyFont="1" applyFill="1" applyBorder="1" applyAlignment="1" applyProtection="1">
      <alignment horizontal="center"/>
      <protection hidden="1"/>
    </xf>
    <xf numFmtId="0" fontId="17" fillId="33" borderId="14" xfId="0" applyNumberFormat="1" applyFont="1" applyFill="1" applyBorder="1" applyAlignment="1" applyProtection="1">
      <alignment horizontal="center"/>
      <protection hidden="1"/>
    </xf>
    <xf numFmtId="0" fontId="13" fillId="33" borderId="14" xfId="0" applyFont="1" applyFill="1" applyBorder="1" applyAlignment="1">
      <alignment horizontal="center"/>
    </xf>
    <xf numFmtId="0" fontId="17" fillId="38" borderId="14" xfId="0" applyFont="1" applyFill="1" applyBorder="1" applyAlignment="1" applyProtection="1">
      <alignment horizontal="center"/>
      <protection hidden="1"/>
    </xf>
    <xf numFmtId="1" fontId="0" fillId="0" borderId="14" xfId="0" applyNumberForma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1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/>
    </xf>
    <xf numFmtId="0" fontId="13" fillId="0" borderId="14" xfId="0" applyFont="1" applyFill="1" applyBorder="1" applyAlignment="1" applyProtection="1">
      <alignment horizontal="left"/>
      <protection hidden="1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1" fontId="0" fillId="0" borderId="14" xfId="0" applyNumberForma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80" fontId="12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180" fontId="6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vertical="top"/>
      <protection hidden="1"/>
    </xf>
    <xf numFmtId="0" fontId="15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3" fillId="33" borderId="14" xfId="0" applyFont="1" applyFill="1" applyBorder="1" applyAlignment="1">
      <alignment horizontal="center" vertical="center"/>
    </xf>
    <xf numFmtId="0" fontId="23" fillId="33" borderId="92" xfId="0" applyFont="1" applyFill="1" applyBorder="1" applyAlignment="1">
      <alignment horizontal="center" vertical="center"/>
    </xf>
    <xf numFmtId="0" fontId="24" fillId="33" borderId="93" xfId="0" applyFont="1" applyFill="1" applyBorder="1" applyAlignment="1">
      <alignment horizontal="center" vertical="center"/>
    </xf>
    <xf numFmtId="0" fontId="24" fillId="33" borderId="94" xfId="0" applyFont="1" applyFill="1" applyBorder="1" applyAlignment="1">
      <alignment horizontal="center" vertical="center"/>
    </xf>
    <xf numFmtId="0" fontId="24" fillId="33" borderId="95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30" fillId="33" borderId="29" xfId="0" applyFont="1" applyFill="1" applyBorder="1" applyAlignment="1">
      <alignment horizontal="center" vertical="center" wrapText="1"/>
    </xf>
    <xf numFmtId="0" fontId="30" fillId="33" borderId="38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9</xdr:row>
      <xdr:rowOff>114300</xdr:rowOff>
    </xdr:from>
    <xdr:to>
      <xdr:col>5</xdr:col>
      <xdr:colOff>219075</xdr:colOff>
      <xdr:row>16</xdr:row>
      <xdr:rowOff>85725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704975"/>
          <a:ext cx="714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514350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3</xdr:col>
      <xdr:colOff>666750</xdr:colOff>
      <xdr:row>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3144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3</xdr:col>
      <xdr:colOff>666750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3</xdr:col>
      <xdr:colOff>942975</xdr:colOff>
      <xdr:row>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3430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95250</xdr:rowOff>
    </xdr:from>
    <xdr:to>
      <xdr:col>3</xdr:col>
      <xdr:colOff>514350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0"/>
          <a:ext cx="885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3</xdr:col>
      <xdr:colOff>666750</xdr:colOff>
      <xdr:row>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3144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zoomScalePageLayoutView="0" workbookViewId="0" topLeftCell="A22">
      <selection activeCell="E41" sqref="E41:E43"/>
    </sheetView>
  </sheetViews>
  <sheetFormatPr defaultColWidth="9.140625" defaultRowHeight="12.75"/>
  <sheetData>
    <row r="2" spans="1:9" ht="20.25">
      <c r="A2" s="288" t="s">
        <v>67</v>
      </c>
      <c r="B2" s="288"/>
      <c r="C2" s="288"/>
      <c r="D2" s="288"/>
      <c r="E2" s="288"/>
      <c r="F2" s="288"/>
      <c r="G2" s="288"/>
      <c r="H2" s="288"/>
      <c r="I2" s="288"/>
    </row>
    <row r="3" spans="1:9" ht="12.75">
      <c r="A3" s="289" t="s">
        <v>68</v>
      </c>
      <c r="B3" s="289"/>
      <c r="C3" s="289"/>
      <c r="D3" s="289"/>
      <c r="E3" s="289"/>
      <c r="F3" s="289"/>
      <c r="G3" s="289"/>
      <c r="H3" s="289"/>
      <c r="I3" s="289"/>
    </row>
    <row r="4" spans="1:9" ht="15.75">
      <c r="A4" s="290" t="s">
        <v>69</v>
      </c>
      <c r="B4" s="290"/>
      <c r="C4" s="290"/>
      <c r="D4" s="290"/>
      <c r="E4" s="290"/>
      <c r="F4" s="290"/>
      <c r="G4" s="290"/>
      <c r="H4" s="290"/>
      <c r="I4" s="290"/>
    </row>
    <row r="5" spans="1:9" ht="12.75">
      <c r="A5" s="133"/>
      <c r="B5" s="133"/>
      <c r="C5" s="133"/>
      <c r="D5" s="133"/>
      <c r="E5" s="133"/>
      <c r="F5" s="133"/>
      <c r="G5" s="133"/>
      <c r="H5" s="133"/>
      <c r="I5" s="133"/>
    </row>
    <row r="6" spans="1:9" ht="12.75">
      <c r="A6" s="133"/>
      <c r="B6" s="133"/>
      <c r="C6" s="133"/>
      <c r="D6" s="133"/>
      <c r="E6" s="133"/>
      <c r="F6" s="133"/>
      <c r="G6" s="133"/>
      <c r="H6" s="133"/>
      <c r="I6" s="133"/>
    </row>
    <row r="7" spans="1:9" ht="12.75">
      <c r="A7" s="133"/>
      <c r="B7" s="133"/>
      <c r="C7" s="133"/>
      <c r="D7" s="133"/>
      <c r="E7" s="133"/>
      <c r="F7" s="133"/>
      <c r="G7" s="133"/>
      <c r="H7" s="133"/>
      <c r="I7" s="133"/>
    </row>
    <row r="8" spans="1:9" ht="12.75">
      <c r="A8" s="133"/>
      <c r="B8" s="133"/>
      <c r="C8" s="133"/>
      <c r="D8" s="133"/>
      <c r="E8" s="133"/>
      <c r="F8" s="133"/>
      <c r="G8" s="133"/>
      <c r="H8" s="133"/>
      <c r="I8" s="133"/>
    </row>
    <row r="9" spans="1:9" ht="12.75">
      <c r="A9" s="133"/>
      <c r="B9" s="133"/>
      <c r="C9" s="133"/>
      <c r="D9" s="133"/>
      <c r="E9" s="133"/>
      <c r="F9" s="133"/>
      <c r="G9" s="133"/>
      <c r="H9" s="133"/>
      <c r="I9" s="133"/>
    </row>
    <row r="10" spans="1:9" ht="12.75">
      <c r="A10" s="133"/>
      <c r="B10" s="133"/>
      <c r="C10" s="133"/>
      <c r="D10" s="133"/>
      <c r="E10" s="133"/>
      <c r="F10" s="133"/>
      <c r="G10" s="133"/>
      <c r="H10" s="133"/>
      <c r="I10" s="133"/>
    </row>
    <row r="11" spans="1:9" ht="12.75">
      <c r="A11" s="133"/>
      <c r="B11" s="133"/>
      <c r="C11" s="133"/>
      <c r="D11" s="133"/>
      <c r="E11" s="133"/>
      <c r="F11" s="133"/>
      <c r="G11" s="133"/>
      <c r="H11" s="133"/>
      <c r="I11" s="133"/>
    </row>
    <row r="12" spans="1:9" ht="12.75">
      <c r="A12" s="133"/>
      <c r="B12" s="133"/>
      <c r="C12" s="133"/>
      <c r="D12" s="133"/>
      <c r="E12" s="133"/>
      <c r="F12" s="133"/>
      <c r="G12" s="133"/>
      <c r="H12" s="133"/>
      <c r="I12" s="133"/>
    </row>
    <row r="13" spans="1:9" ht="12.75">
      <c r="A13" s="133"/>
      <c r="B13" s="133"/>
      <c r="C13" s="133"/>
      <c r="D13" s="133"/>
      <c r="E13" s="133"/>
      <c r="F13" s="133"/>
      <c r="G13" s="133"/>
      <c r="H13" s="133"/>
      <c r="I13" s="133"/>
    </row>
    <row r="14" spans="1:9" ht="12.75">
      <c r="A14" s="133"/>
      <c r="B14" s="133"/>
      <c r="C14" s="133"/>
      <c r="D14" s="133"/>
      <c r="E14" s="133"/>
      <c r="F14" s="133"/>
      <c r="G14" s="133"/>
      <c r="H14" s="133"/>
      <c r="I14" s="133"/>
    </row>
    <row r="15" spans="1:9" ht="12.75">
      <c r="A15" s="133"/>
      <c r="B15" s="133"/>
      <c r="C15" s="133"/>
      <c r="D15" s="133"/>
      <c r="E15" s="133"/>
      <c r="F15" s="133"/>
      <c r="G15" s="133"/>
      <c r="H15" s="133"/>
      <c r="I15" s="133"/>
    </row>
    <row r="16" spans="1:9" ht="12.75">
      <c r="A16" s="133"/>
      <c r="B16" s="133"/>
      <c r="C16" s="133"/>
      <c r="D16" s="133"/>
      <c r="E16" s="133"/>
      <c r="F16" s="133"/>
      <c r="G16" s="133"/>
      <c r="H16" s="133"/>
      <c r="I16" s="133"/>
    </row>
    <row r="17" spans="1:9" ht="12.75">
      <c r="A17" s="133"/>
      <c r="B17" s="133"/>
      <c r="C17" s="133"/>
      <c r="D17" s="133"/>
      <c r="E17" s="133"/>
      <c r="F17" s="133"/>
      <c r="G17" s="133"/>
      <c r="H17" s="133"/>
      <c r="I17" s="133"/>
    </row>
    <row r="18" spans="1:9" ht="12.75">
      <c r="A18" s="133"/>
      <c r="B18" s="133"/>
      <c r="C18" s="133"/>
      <c r="D18" s="133"/>
      <c r="E18" s="133"/>
      <c r="F18" s="133"/>
      <c r="G18" s="133"/>
      <c r="H18" s="133"/>
      <c r="I18" s="133"/>
    </row>
    <row r="19" spans="1:9" ht="12.75">
      <c r="A19" s="133"/>
      <c r="B19" s="133"/>
      <c r="C19" s="133"/>
      <c r="D19" s="133"/>
      <c r="E19" s="133"/>
      <c r="F19" s="133"/>
      <c r="G19" s="133"/>
      <c r="H19" s="133"/>
      <c r="I19" s="133"/>
    </row>
    <row r="20" spans="1:9" ht="12.75">
      <c r="A20" s="133"/>
      <c r="B20" s="133"/>
      <c r="C20" s="133"/>
      <c r="D20" s="133"/>
      <c r="E20" s="133"/>
      <c r="F20" s="133"/>
      <c r="G20" s="133"/>
      <c r="H20" s="133"/>
      <c r="I20" s="133"/>
    </row>
    <row r="21" spans="1:9" ht="12.75">
      <c r="A21" s="133"/>
      <c r="B21" s="133"/>
      <c r="C21" s="133"/>
      <c r="D21" s="133"/>
      <c r="E21" s="133"/>
      <c r="F21" s="133"/>
      <c r="G21" s="133"/>
      <c r="H21" s="133"/>
      <c r="I21" s="133"/>
    </row>
    <row r="22" spans="1:9" ht="12.75">
      <c r="A22" s="133"/>
      <c r="B22" s="133"/>
      <c r="C22" s="133"/>
      <c r="D22" s="133"/>
      <c r="E22" s="133"/>
      <c r="F22" s="133"/>
      <c r="G22" s="133"/>
      <c r="H22" s="133"/>
      <c r="I22" s="133"/>
    </row>
    <row r="23" spans="1:9" ht="15.75">
      <c r="A23" s="290" t="s">
        <v>70</v>
      </c>
      <c r="B23" s="290"/>
      <c r="C23" s="290"/>
      <c r="D23" s="290"/>
      <c r="E23" s="290"/>
      <c r="F23" s="290"/>
      <c r="G23" s="290"/>
      <c r="H23" s="290"/>
      <c r="I23" s="290"/>
    </row>
    <row r="24" spans="1:9" ht="12.75">
      <c r="A24" s="133"/>
      <c r="B24" s="133"/>
      <c r="C24" s="133"/>
      <c r="D24" s="133"/>
      <c r="E24" s="133"/>
      <c r="F24" s="133"/>
      <c r="G24" s="133"/>
      <c r="H24" s="133"/>
      <c r="I24" s="133"/>
    </row>
    <row r="25" spans="1:9" ht="12.75">
      <c r="A25" s="133"/>
      <c r="B25" s="133"/>
      <c r="C25" s="133"/>
      <c r="D25" s="133"/>
      <c r="E25" s="133"/>
      <c r="F25" s="133"/>
      <c r="G25" s="133"/>
      <c r="H25" s="133"/>
      <c r="I25" s="133"/>
    </row>
    <row r="26" spans="1:9" ht="12.75">
      <c r="A26" s="133"/>
      <c r="B26" s="133"/>
      <c r="C26" s="133"/>
      <c r="D26" s="133"/>
      <c r="E26" s="133"/>
      <c r="F26" s="133"/>
      <c r="G26" s="133"/>
      <c r="H26" s="133"/>
      <c r="I26" s="133"/>
    </row>
    <row r="27" spans="1:9" ht="12.75">
      <c r="A27" s="133"/>
      <c r="B27" s="133"/>
      <c r="C27" s="133"/>
      <c r="D27" s="133"/>
      <c r="E27" s="133"/>
      <c r="F27" s="133"/>
      <c r="G27" s="133"/>
      <c r="H27" s="133"/>
      <c r="I27" s="133"/>
    </row>
    <row r="28" spans="1:9" ht="30.75">
      <c r="A28" s="291" t="s">
        <v>101</v>
      </c>
      <c r="B28" s="291"/>
      <c r="C28" s="291"/>
      <c r="D28" s="291"/>
      <c r="E28" s="291"/>
      <c r="F28" s="291"/>
      <c r="G28" s="291"/>
      <c r="H28" s="291"/>
      <c r="I28" s="291"/>
    </row>
    <row r="29" spans="1:9" ht="20.25">
      <c r="A29" s="288" t="s">
        <v>71</v>
      </c>
      <c r="B29" s="288"/>
      <c r="C29" s="288"/>
      <c r="D29" s="288"/>
      <c r="E29" s="288"/>
      <c r="F29" s="288"/>
      <c r="G29" s="288"/>
      <c r="H29" s="288"/>
      <c r="I29" s="288"/>
    </row>
    <row r="30" spans="1:9" ht="12.75">
      <c r="A30" s="133"/>
      <c r="B30" s="133"/>
      <c r="C30" s="133"/>
      <c r="D30" s="133"/>
      <c r="E30" s="133"/>
      <c r="F30" s="133"/>
      <c r="G30" s="133"/>
      <c r="H30" s="133"/>
      <c r="I30" s="133"/>
    </row>
    <row r="31" spans="1:9" ht="12.75">
      <c r="A31" s="133"/>
      <c r="B31" s="133"/>
      <c r="C31" s="133"/>
      <c r="D31" s="133"/>
      <c r="E31" s="133"/>
      <c r="F31" s="133"/>
      <c r="G31" s="133"/>
      <c r="H31" s="133"/>
      <c r="I31" s="133"/>
    </row>
    <row r="32" spans="1:9" ht="26.25">
      <c r="A32" s="294" t="s">
        <v>72</v>
      </c>
      <c r="B32" s="294"/>
      <c r="C32" s="294"/>
      <c r="D32" s="294"/>
      <c r="E32" s="294"/>
      <c r="F32" s="294"/>
      <c r="G32" s="294"/>
      <c r="H32" s="294"/>
      <c r="I32" s="294"/>
    </row>
    <row r="33" spans="1:9" ht="12.75">
      <c r="A33" s="133"/>
      <c r="B33" s="133"/>
      <c r="C33" s="133"/>
      <c r="D33" s="133"/>
      <c r="E33" s="133"/>
      <c r="F33" s="133"/>
      <c r="G33" s="133"/>
      <c r="H33" s="133"/>
      <c r="I33" s="133"/>
    </row>
    <row r="34" spans="1:9" ht="12.75">
      <c r="A34" s="133"/>
      <c r="B34" s="133"/>
      <c r="C34" s="133"/>
      <c r="D34" s="133"/>
      <c r="E34" s="133"/>
      <c r="F34" s="133"/>
      <c r="G34" s="133"/>
      <c r="H34" s="133"/>
      <c r="I34" s="133"/>
    </row>
    <row r="35" spans="1:9" ht="15.75">
      <c r="A35" s="293" t="s">
        <v>73</v>
      </c>
      <c r="B35" s="293"/>
      <c r="C35" s="293"/>
      <c r="D35" s="293"/>
      <c r="E35" s="293"/>
      <c r="F35" s="293"/>
      <c r="G35" s="293"/>
      <c r="H35" s="293"/>
      <c r="I35" s="293"/>
    </row>
    <row r="36" spans="1:9" ht="12.75">
      <c r="A36" s="133"/>
      <c r="B36" s="133"/>
      <c r="C36" s="133"/>
      <c r="D36" s="133"/>
      <c r="E36" s="133"/>
      <c r="F36" s="133"/>
      <c r="G36" s="133"/>
      <c r="H36" s="133"/>
      <c r="I36" s="133"/>
    </row>
    <row r="37" spans="1:9" ht="15">
      <c r="A37" s="292" t="s">
        <v>74</v>
      </c>
      <c r="B37" s="292"/>
      <c r="C37" s="292"/>
      <c r="D37" s="292"/>
      <c r="E37" s="292"/>
      <c r="F37" s="292"/>
      <c r="G37" s="292"/>
      <c r="H37" s="292"/>
      <c r="I37" s="292"/>
    </row>
    <row r="38" spans="1:9" ht="15">
      <c r="A38" s="292" t="s">
        <v>75</v>
      </c>
      <c r="B38" s="292"/>
      <c r="C38" s="292"/>
      <c r="D38" s="292"/>
      <c r="E38" s="292"/>
      <c r="F38" s="292"/>
      <c r="G38" s="292"/>
      <c r="H38" s="292"/>
      <c r="I38" s="292"/>
    </row>
    <row r="39" spans="1:9" ht="15">
      <c r="A39" s="134"/>
      <c r="B39" s="134"/>
      <c r="C39" s="134"/>
      <c r="D39" s="134"/>
      <c r="E39" s="134"/>
      <c r="F39" s="134"/>
      <c r="G39" s="134"/>
      <c r="H39" s="134"/>
      <c r="I39" s="134"/>
    </row>
    <row r="40" spans="1:9" ht="15">
      <c r="A40" s="292" t="s">
        <v>97</v>
      </c>
      <c r="B40" s="292"/>
      <c r="C40" s="292"/>
      <c r="D40" s="292"/>
      <c r="E40" s="292"/>
      <c r="F40" s="292"/>
      <c r="G40" s="292"/>
      <c r="H40" s="292"/>
      <c r="I40" s="292"/>
    </row>
    <row r="41" spans="1:9" ht="15">
      <c r="A41" s="134" t="s">
        <v>76</v>
      </c>
      <c r="B41" s="134"/>
      <c r="C41" s="134"/>
      <c r="D41" s="134"/>
      <c r="E41" s="60" t="s">
        <v>102</v>
      </c>
      <c r="F41" s="134"/>
      <c r="G41" s="134"/>
      <c r="H41" s="134"/>
      <c r="I41" s="134"/>
    </row>
    <row r="42" spans="1:9" ht="15">
      <c r="A42" s="134"/>
      <c r="B42" s="134"/>
      <c r="C42" s="134"/>
      <c r="D42" s="134"/>
      <c r="E42" s="252" t="s">
        <v>103</v>
      </c>
      <c r="F42" s="134"/>
      <c r="G42" s="134"/>
      <c r="H42" s="134"/>
      <c r="I42" s="134"/>
    </row>
    <row r="43" spans="1:9" ht="15">
      <c r="A43" s="133"/>
      <c r="B43" s="133"/>
      <c r="C43" s="133"/>
      <c r="D43" s="133"/>
      <c r="E43" s="61" t="s">
        <v>104</v>
      </c>
      <c r="F43" s="133"/>
      <c r="G43" s="133"/>
      <c r="H43" s="133"/>
      <c r="I43" s="133"/>
    </row>
    <row r="44" spans="1:9" ht="12.75">
      <c r="A44" s="133"/>
      <c r="B44" s="133"/>
      <c r="C44" s="133"/>
      <c r="D44" s="133"/>
      <c r="E44" s="133"/>
      <c r="F44" s="133"/>
      <c r="G44" s="133"/>
      <c r="H44" s="133"/>
      <c r="I44" s="133"/>
    </row>
    <row r="45" spans="1:9" ht="12.75">
      <c r="A45" s="133"/>
      <c r="B45" s="133"/>
      <c r="C45" s="133"/>
      <c r="D45" s="133"/>
      <c r="E45" s="133"/>
      <c r="F45" s="133"/>
      <c r="G45" s="133"/>
      <c r="H45" s="133"/>
      <c r="I45" s="133"/>
    </row>
    <row r="46" spans="1:9" ht="12.75">
      <c r="A46" s="133"/>
      <c r="B46" s="133"/>
      <c r="C46" s="133"/>
      <c r="D46" s="133"/>
      <c r="E46" s="133"/>
      <c r="F46" s="133"/>
      <c r="G46" s="133"/>
      <c r="H46" s="133"/>
      <c r="I46" s="133"/>
    </row>
    <row r="47" spans="1:9" ht="12.75">
      <c r="A47" s="133"/>
      <c r="B47" s="133"/>
      <c r="C47" s="133"/>
      <c r="D47" s="133"/>
      <c r="E47" s="133"/>
      <c r="F47" s="133"/>
      <c r="G47" s="133"/>
      <c r="H47" s="133"/>
      <c r="I47" s="133"/>
    </row>
    <row r="48" spans="1:9" ht="15.75">
      <c r="A48" s="293" t="s">
        <v>77</v>
      </c>
      <c r="B48" s="293"/>
      <c r="C48" s="293"/>
      <c r="D48" s="293"/>
      <c r="E48" s="293"/>
      <c r="F48" s="293"/>
      <c r="G48" s="293"/>
      <c r="H48" s="293"/>
      <c r="I48" s="293"/>
    </row>
    <row r="49" spans="1:9" ht="12.75">
      <c r="A49" s="133"/>
      <c r="B49" s="133"/>
      <c r="C49" s="133"/>
      <c r="D49" s="133"/>
      <c r="E49" s="133"/>
      <c r="F49" s="133"/>
      <c r="G49" s="133"/>
      <c r="H49" s="133"/>
      <c r="I49" s="133"/>
    </row>
    <row r="50" spans="1:9" ht="15">
      <c r="A50" s="292" t="s">
        <v>105</v>
      </c>
      <c r="B50" s="292"/>
      <c r="C50" s="292"/>
      <c r="D50" s="292"/>
      <c r="E50" s="292"/>
      <c r="F50" s="292"/>
      <c r="G50" s="292"/>
      <c r="H50" s="292"/>
      <c r="I50" s="292"/>
    </row>
  </sheetData>
  <sheetProtection/>
  <mergeCells count="13">
    <mergeCell ref="A40:I40"/>
    <mergeCell ref="A48:I48"/>
    <mergeCell ref="A50:I50"/>
    <mergeCell ref="A32:I32"/>
    <mergeCell ref="A35:I35"/>
    <mergeCell ref="A37:I37"/>
    <mergeCell ref="A38:I38"/>
    <mergeCell ref="A2:I2"/>
    <mergeCell ref="A3:I3"/>
    <mergeCell ref="A4:I4"/>
    <mergeCell ref="A23:I23"/>
    <mergeCell ref="A28:I28"/>
    <mergeCell ref="A29:I29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N11" sqref="N11"/>
    </sheetView>
  </sheetViews>
  <sheetFormatPr defaultColWidth="9.140625" defaultRowHeight="12.75"/>
  <cols>
    <col min="1" max="1" width="8.00390625" style="0" customWidth="1"/>
    <col min="2" max="2" width="23.7109375" style="54" customWidth="1"/>
    <col min="3" max="3" width="10.00390625" style="183" customWidth="1"/>
    <col min="5" max="9" width="6.140625" style="0" customWidth="1"/>
    <col min="10" max="10" width="9.57421875" style="0" customWidth="1"/>
  </cols>
  <sheetData>
    <row r="1" spans="2:10" ht="15.75">
      <c r="B1" s="295" t="s">
        <v>100</v>
      </c>
      <c r="C1" s="295"/>
      <c r="D1" s="295"/>
      <c r="E1" s="295"/>
      <c r="F1" s="295"/>
      <c r="G1" s="295"/>
      <c r="H1" s="295"/>
      <c r="I1" s="295"/>
      <c r="J1" s="295"/>
    </row>
    <row r="2" spans="2:10" ht="23.25">
      <c r="B2" s="296" t="s">
        <v>93</v>
      </c>
      <c r="C2" s="296"/>
      <c r="D2" s="296"/>
      <c r="E2" s="296"/>
      <c r="F2" s="296"/>
      <c r="G2" s="296"/>
      <c r="H2" s="296"/>
      <c r="I2" s="296"/>
      <c r="J2" s="296"/>
    </row>
    <row r="3" spans="2:10" ht="15.75">
      <c r="B3" s="295" t="s">
        <v>2</v>
      </c>
      <c r="C3" s="295"/>
      <c r="D3" s="295"/>
      <c r="E3" s="295"/>
      <c r="F3" s="295"/>
      <c r="G3" s="295"/>
      <c r="H3" s="295"/>
      <c r="I3" s="295"/>
      <c r="J3" s="295"/>
    </row>
    <row r="4" spans="2:10" ht="15.75">
      <c r="B4" s="297" t="s">
        <v>94</v>
      </c>
      <c r="C4" s="297"/>
      <c r="D4" s="297"/>
      <c r="E4" s="297"/>
      <c r="F4" s="297"/>
      <c r="G4" s="297"/>
      <c r="H4" s="297"/>
      <c r="I4" s="297"/>
      <c r="J4" s="297"/>
    </row>
    <row r="5" ht="13.5" thickBot="1">
      <c r="M5" s="2"/>
    </row>
    <row r="6" spans="1:16" ht="26.25" thickBot="1">
      <c r="A6" s="166" t="s">
        <v>95</v>
      </c>
      <c r="B6" s="167" t="s">
        <v>91</v>
      </c>
      <c r="C6" s="178" t="s">
        <v>84</v>
      </c>
      <c r="D6" s="167" t="s">
        <v>85</v>
      </c>
      <c r="E6" s="167" t="s">
        <v>86</v>
      </c>
      <c r="F6" s="167" t="s">
        <v>87</v>
      </c>
      <c r="G6" s="167" t="s">
        <v>88</v>
      </c>
      <c r="H6" s="167" t="s">
        <v>89</v>
      </c>
      <c r="I6" s="168" t="s">
        <v>90</v>
      </c>
      <c r="J6" s="169" t="s">
        <v>92</v>
      </c>
      <c r="P6" s="174"/>
    </row>
    <row r="7" spans="1:10" ht="15" customHeight="1">
      <c r="A7" s="170">
        <v>1</v>
      </c>
      <c r="B7" s="198" t="s">
        <v>116</v>
      </c>
      <c r="C7" s="184" t="s">
        <v>117</v>
      </c>
      <c r="D7" s="175" t="s">
        <v>118</v>
      </c>
      <c r="E7" s="175"/>
      <c r="F7" s="175" t="s">
        <v>119</v>
      </c>
      <c r="G7" s="175" t="s">
        <v>119</v>
      </c>
      <c r="H7" s="175"/>
      <c r="I7" s="256" t="s">
        <v>119</v>
      </c>
      <c r="J7" s="171"/>
    </row>
    <row r="8" spans="1:10" ht="15" customHeight="1">
      <c r="A8" s="162">
        <v>2</v>
      </c>
      <c r="B8" s="199" t="s">
        <v>120</v>
      </c>
      <c r="C8" s="182" t="s">
        <v>121</v>
      </c>
      <c r="D8" s="176" t="s">
        <v>118</v>
      </c>
      <c r="E8" s="176" t="s">
        <v>119</v>
      </c>
      <c r="F8" s="176" t="s">
        <v>119</v>
      </c>
      <c r="G8" s="176"/>
      <c r="H8" s="152"/>
      <c r="I8" s="179" t="s">
        <v>119</v>
      </c>
      <c r="J8" s="172"/>
    </row>
    <row r="9" spans="1:10" ht="15" customHeight="1">
      <c r="A9" s="162">
        <v>3</v>
      </c>
      <c r="B9" s="200" t="s">
        <v>122</v>
      </c>
      <c r="C9" s="185" t="s">
        <v>123</v>
      </c>
      <c r="D9" s="176" t="s">
        <v>118</v>
      </c>
      <c r="E9" s="176" t="s">
        <v>119</v>
      </c>
      <c r="F9" s="176" t="s">
        <v>119</v>
      </c>
      <c r="G9" s="152"/>
      <c r="H9" s="176" t="s">
        <v>119</v>
      </c>
      <c r="I9" s="179" t="s">
        <v>119</v>
      </c>
      <c r="J9" s="172"/>
    </row>
    <row r="10" spans="1:10" ht="15" customHeight="1">
      <c r="A10" s="162">
        <v>4</v>
      </c>
      <c r="B10" s="200" t="s">
        <v>124</v>
      </c>
      <c r="C10" s="185" t="s">
        <v>125</v>
      </c>
      <c r="D10" s="176" t="s">
        <v>126</v>
      </c>
      <c r="E10" s="180" t="s">
        <v>119</v>
      </c>
      <c r="F10" s="154" t="s">
        <v>119</v>
      </c>
      <c r="G10" s="154"/>
      <c r="H10" s="154"/>
      <c r="I10" s="163" t="s">
        <v>119</v>
      </c>
      <c r="J10" s="172"/>
    </row>
    <row r="11" spans="1:10" ht="15" customHeight="1" thickBot="1">
      <c r="A11" s="162">
        <v>5</v>
      </c>
      <c r="B11" s="200" t="s">
        <v>127</v>
      </c>
      <c r="C11" s="185" t="s">
        <v>128</v>
      </c>
      <c r="D11" s="176" t="s">
        <v>118</v>
      </c>
      <c r="E11" s="154" t="s">
        <v>119</v>
      </c>
      <c r="F11" s="154" t="s">
        <v>119</v>
      </c>
      <c r="G11" s="154" t="s">
        <v>119</v>
      </c>
      <c r="H11" s="154"/>
      <c r="I11" s="163"/>
      <c r="J11" s="172"/>
    </row>
    <row r="12" spans="1:10" ht="15" customHeight="1">
      <c r="A12" s="162">
        <v>6</v>
      </c>
      <c r="B12" s="200" t="s">
        <v>129</v>
      </c>
      <c r="C12" s="185" t="s">
        <v>130</v>
      </c>
      <c r="D12" s="176" t="s">
        <v>118</v>
      </c>
      <c r="E12" s="154" t="s">
        <v>119</v>
      </c>
      <c r="F12" s="154" t="s">
        <v>119</v>
      </c>
      <c r="G12" s="175" t="s">
        <v>119</v>
      </c>
      <c r="H12" s="155"/>
      <c r="I12" s="163"/>
      <c r="J12" s="172"/>
    </row>
    <row r="13" spans="1:10" ht="15" customHeight="1">
      <c r="A13" s="162">
        <v>7</v>
      </c>
      <c r="B13" s="201" t="s">
        <v>131</v>
      </c>
      <c r="C13" s="186" t="s">
        <v>132</v>
      </c>
      <c r="D13" s="176" t="s">
        <v>118</v>
      </c>
      <c r="E13" s="154" t="s">
        <v>119</v>
      </c>
      <c r="F13" s="154" t="s">
        <v>119</v>
      </c>
      <c r="G13" s="155"/>
      <c r="H13" s="155"/>
      <c r="I13" s="163"/>
      <c r="J13" s="172"/>
    </row>
    <row r="14" spans="1:10" ht="15" customHeight="1">
      <c r="A14" s="162">
        <v>8</v>
      </c>
      <c r="B14" s="201" t="s">
        <v>133</v>
      </c>
      <c r="C14" s="186" t="s">
        <v>134</v>
      </c>
      <c r="D14" s="182" t="s">
        <v>118</v>
      </c>
      <c r="E14" s="176" t="s">
        <v>76</v>
      </c>
      <c r="F14" s="176" t="s">
        <v>119</v>
      </c>
      <c r="G14" s="176"/>
      <c r="H14" s="152"/>
      <c r="I14" s="179"/>
      <c r="J14" s="172"/>
    </row>
    <row r="15" spans="1:10" ht="15" customHeight="1">
      <c r="A15" s="162">
        <v>9</v>
      </c>
      <c r="B15" s="200" t="s">
        <v>135</v>
      </c>
      <c r="C15" s="185" t="s">
        <v>157</v>
      </c>
      <c r="D15" s="176" t="s">
        <v>118</v>
      </c>
      <c r="E15" s="154"/>
      <c r="F15" s="154" t="s">
        <v>119</v>
      </c>
      <c r="G15" s="154"/>
      <c r="H15" s="154"/>
      <c r="I15" s="163"/>
      <c r="J15" s="172"/>
    </row>
    <row r="16" spans="1:10" ht="15" customHeight="1">
      <c r="A16" s="162">
        <v>10</v>
      </c>
      <c r="B16" s="202" t="s">
        <v>136</v>
      </c>
      <c r="C16" s="177" t="s">
        <v>158</v>
      </c>
      <c r="D16" s="154" t="s">
        <v>118</v>
      </c>
      <c r="E16" s="154"/>
      <c r="F16" s="154" t="s">
        <v>119</v>
      </c>
      <c r="G16" s="154"/>
      <c r="H16" s="154"/>
      <c r="I16" s="163"/>
      <c r="J16" s="172"/>
    </row>
    <row r="17" spans="1:10" ht="15" customHeight="1">
      <c r="A17" s="162">
        <v>11</v>
      </c>
      <c r="B17" s="200" t="s">
        <v>138</v>
      </c>
      <c r="C17" s="185" t="s">
        <v>159</v>
      </c>
      <c r="D17" s="179" t="s">
        <v>118</v>
      </c>
      <c r="E17" s="176"/>
      <c r="F17" s="176" t="s">
        <v>119</v>
      </c>
      <c r="G17" s="156"/>
      <c r="H17" s="156"/>
      <c r="I17" s="179"/>
      <c r="J17" s="172"/>
    </row>
    <row r="18" spans="1:10" ht="15" customHeight="1">
      <c r="A18" s="162">
        <v>12</v>
      </c>
      <c r="B18" s="200" t="s">
        <v>139</v>
      </c>
      <c r="C18" s="185" t="s">
        <v>140</v>
      </c>
      <c r="D18" s="176" t="s">
        <v>118</v>
      </c>
      <c r="E18" s="176" t="s">
        <v>119</v>
      </c>
      <c r="F18" s="176" t="s">
        <v>119</v>
      </c>
      <c r="G18" s="176" t="s">
        <v>119</v>
      </c>
      <c r="H18" s="176"/>
      <c r="I18" s="179" t="s">
        <v>119</v>
      </c>
      <c r="J18" s="172"/>
    </row>
    <row r="19" spans="1:10" ht="15" customHeight="1">
      <c r="A19" s="162">
        <v>13</v>
      </c>
      <c r="B19" s="200" t="s">
        <v>141</v>
      </c>
      <c r="C19" s="185" t="s">
        <v>142</v>
      </c>
      <c r="D19" s="176" t="s">
        <v>118</v>
      </c>
      <c r="E19" s="154" t="s">
        <v>119</v>
      </c>
      <c r="F19" s="154" t="s">
        <v>119</v>
      </c>
      <c r="G19" s="154" t="s">
        <v>119</v>
      </c>
      <c r="H19" s="157"/>
      <c r="I19" s="163" t="s">
        <v>119</v>
      </c>
      <c r="J19" s="172"/>
    </row>
    <row r="20" spans="1:10" ht="15" customHeight="1">
      <c r="A20" s="162">
        <v>14</v>
      </c>
      <c r="B20" s="199" t="s">
        <v>143</v>
      </c>
      <c r="C20" s="182" t="s">
        <v>144</v>
      </c>
      <c r="D20" s="176" t="s">
        <v>118</v>
      </c>
      <c r="E20" s="176"/>
      <c r="F20" s="176" t="s">
        <v>119</v>
      </c>
      <c r="G20" s="156"/>
      <c r="H20" s="156"/>
      <c r="I20" s="179" t="s">
        <v>119</v>
      </c>
      <c r="J20" s="172"/>
    </row>
    <row r="21" spans="1:10" ht="15" customHeight="1">
      <c r="A21" s="162">
        <v>15</v>
      </c>
      <c r="B21" s="200" t="s">
        <v>145</v>
      </c>
      <c r="C21" s="183" t="s">
        <v>147</v>
      </c>
      <c r="D21" s="176" t="s">
        <v>149</v>
      </c>
      <c r="E21" s="176" t="s">
        <v>119</v>
      </c>
      <c r="F21" s="176" t="s">
        <v>119</v>
      </c>
      <c r="G21" s="176" t="s">
        <v>119</v>
      </c>
      <c r="H21" s="156"/>
      <c r="I21" s="179" t="s">
        <v>119</v>
      </c>
      <c r="J21" s="172"/>
    </row>
    <row r="22" spans="1:10" ht="15" customHeight="1">
      <c r="A22" s="162">
        <v>16</v>
      </c>
      <c r="B22" s="200" t="s">
        <v>146</v>
      </c>
      <c r="C22" s="185" t="s">
        <v>148</v>
      </c>
      <c r="D22" s="176" t="s">
        <v>149</v>
      </c>
      <c r="E22" s="154" t="s">
        <v>119</v>
      </c>
      <c r="F22" s="154" t="s">
        <v>119</v>
      </c>
      <c r="G22" s="154" t="s">
        <v>119</v>
      </c>
      <c r="H22" s="157"/>
      <c r="I22" s="163" t="s">
        <v>119</v>
      </c>
      <c r="J22" s="172"/>
    </row>
    <row r="23" spans="1:10" ht="15" customHeight="1">
      <c r="A23" s="162">
        <v>17</v>
      </c>
      <c r="B23" s="200" t="s">
        <v>150</v>
      </c>
      <c r="C23" s="185" t="s">
        <v>151</v>
      </c>
      <c r="D23" s="176" t="s">
        <v>152</v>
      </c>
      <c r="E23" s="176"/>
      <c r="F23" s="176" t="s">
        <v>119</v>
      </c>
      <c r="G23" s="156"/>
      <c r="H23" s="156"/>
      <c r="I23" s="179"/>
      <c r="J23" s="172"/>
    </row>
    <row r="24" spans="1:10" ht="15" customHeight="1">
      <c r="A24" s="162">
        <v>18</v>
      </c>
      <c r="B24" s="200" t="s">
        <v>153</v>
      </c>
      <c r="C24" s="185" t="s">
        <v>154</v>
      </c>
      <c r="D24" s="154" t="s">
        <v>152</v>
      </c>
      <c r="E24" s="154"/>
      <c r="F24" s="154" t="s">
        <v>119</v>
      </c>
      <c r="G24" s="154"/>
      <c r="H24" s="154"/>
      <c r="I24" s="163"/>
      <c r="J24" s="172"/>
    </row>
    <row r="25" spans="1:10" ht="15" customHeight="1">
      <c r="A25" s="162">
        <v>19</v>
      </c>
      <c r="B25" s="199" t="s">
        <v>155</v>
      </c>
      <c r="C25" s="182" t="s">
        <v>156</v>
      </c>
      <c r="D25" s="176" t="s">
        <v>118</v>
      </c>
      <c r="E25" s="154" t="s">
        <v>119</v>
      </c>
      <c r="F25" s="154" t="s">
        <v>119</v>
      </c>
      <c r="G25" s="154" t="s">
        <v>119</v>
      </c>
      <c r="H25" s="154"/>
      <c r="I25" s="163" t="s">
        <v>119</v>
      </c>
      <c r="J25" s="172"/>
    </row>
    <row r="26" spans="1:10" ht="15" customHeight="1">
      <c r="A26" s="162">
        <v>20</v>
      </c>
      <c r="B26" s="203" t="s">
        <v>173</v>
      </c>
      <c r="C26" s="185" t="s">
        <v>171</v>
      </c>
      <c r="D26" s="179" t="s">
        <v>174</v>
      </c>
      <c r="E26" s="154"/>
      <c r="F26" s="154"/>
      <c r="G26" s="154" t="s">
        <v>119</v>
      </c>
      <c r="H26" s="153"/>
      <c r="I26" s="163"/>
      <c r="J26" s="172"/>
    </row>
    <row r="27" spans="1:10" ht="15" customHeight="1">
      <c r="A27" s="162">
        <v>21</v>
      </c>
      <c r="B27" s="200" t="s">
        <v>172</v>
      </c>
      <c r="C27" s="185" t="s">
        <v>175</v>
      </c>
      <c r="D27" s="179" t="s">
        <v>118</v>
      </c>
      <c r="E27" s="153"/>
      <c r="F27" s="154"/>
      <c r="G27" s="154" t="s">
        <v>119</v>
      </c>
      <c r="H27" s="153"/>
      <c r="I27" s="164"/>
      <c r="J27" s="172"/>
    </row>
    <row r="28" spans="1:10" ht="15" customHeight="1">
      <c r="A28" s="162">
        <v>22</v>
      </c>
      <c r="B28" s="204"/>
      <c r="C28" s="182"/>
      <c r="D28" s="179"/>
      <c r="E28" s="153"/>
      <c r="F28" s="153"/>
      <c r="G28" s="154"/>
      <c r="H28" s="153"/>
      <c r="I28" s="165"/>
      <c r="J28" s="172"/>
    </row>
    <row r="29" spans="1:10" ht="15" customHeight="1">
      <c r="A29" s="162">
        <v>23</v>
      </c>
      <c r="B29" s="200"/>
      <c r="C29" s="185"/>
      <c r="D29" s="179"/>
      <c r="E29" s="154"/>
      <c r="F29" s="154"/>
      <c r="G29" s="154"/>
      <c r="H29" s="154"/>
      <c r="I29" s="163"/>
      <c r="J29" s="172"/>
    </row>
    <row r="30" spans="1:10" ht="15" customHeight="1" thickBot="1">
      <c r="A30" s="205">
        <v>24</v>
      </c>
      <c r="B30" s="206"/>
      <c r="C30" s="207"/>
      <c r="D30" s="208"/>
      <c r="E30" s="209"/>
      <c r="F30" s="209"/>
      <c r="G30" s="210"/>
      <c r="H30" s="209"/>
      <c r="I30" s="211"/>
      <c r="J30" s="173"/>
    </row>
    <row r="31" spans="1:9" ht="12.75">
      <c r="A31" s="158"/>
      <c r="B31" s="181"/>
      <c r="C31" s="187"/>
      <c r="D31" s="160"/>
      <c r="E31" s="161"/>
      <c r="F31" s="161"/>
      <c r="G31" s="161"/>
      <c r="H31" s="159"/>
      <c r="I31" s="159"/>
    </row>
    <row r="32" spans="1:6" ht="15">
      <c r="A32" s="158"/>
      <c r="B32" s="54" t="s">
        <v>20</v>
      </c>
      <c r="C32" s="298" t="s">
        <v>21</v>
      </c>
      <c r="D32" s="298"/>
      <c r="E32" s="298"/>
      <c r="F32" t="s">
        <v>25</v>
      </c>
    </row>
    <row r="33" spans="2:6" ht="15">
      <c r="B33" s="54" t="s">
        <v>24</v>
      </c>
      <c r="C33" s="299" t="s">
        <v>21</v>
      </c>
      <c r="D33" s="299"/>
      <c r="E33" s="299"/>
      <c r="F33" t="s">
        <v>26</v>
      </c>
    </row>
  </sheetData>
  <sheetProtection/>
  <mergeCells count="6">
    <mergeCell ref="B1:J1"/>
    <mergeCell ref="B2:J2"/>
    <mergeCell ref="B3:J3"/>
    <mergeCell ref="B4:J4"/>
    <mergeCell ref="C32:E32"/>
    <mergeCell ref="C33:E3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7"/>
  <sheetViews>
    <sheetView zoomScalePageLayoutView="0" workbookViewId="0" topLeftCell="B10">
      <selection activeCell="C14" sqref="C14:N25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5.8515625" style="0" customWidth="1"/>
    <col min="4" max="4" width="22.57421875" style="0" customWidth="1"/>
    <col min="5" max="5" width="9.00390625" style="0" customWidth="1"/>
    <col min="6" max="6" width="7.57421875" style="0" customWidth="1"/>
    <col min="7" max="7" width="7.421875" style="0" customWidth="1"/>
    <col min="8" max="8" width="7.140625" style="0" customWidth="1"/>
    <col min="9" max="9" width="7.421875" style="0" customWidth="1"/>
    <col min="10" max="10" width="6.421875" style="0" customWidth="1"/>
    <col min="11" max="12" width="0" style="0" hidden="1" customWidth="1"/>
    <col min="13" max="13" width="5.8515625" style="0" customWidth="1"/>
    <col min="14" max="14" width="6.7109375" style="0" customWidth="1"/>
    <col min="15" max="15" width="7.7109375" style="0" customWidth="1"/>
  </cols>
  <sheetData>
    <row r="2" spans="5:6" ht="15.75">
      <c r="E2" s="1" t="s">
        <v>0</v>
      </c>
      <c r="F2" s="1"/>
    </row>
    <row r="4" ht="12.75">
      <c r="E4" s="2"/>
    </row>
    <row r="5" spans="5:6" ht="26.25">
      <c r="E5" s="3" t="s">
        <v>106</v>
      </c>
      <c r="F5" s="3"/>
    </row>
    <row r="6" spans="5:6" ht="17.25" customHeight="1">
      <c r="E6" s="4" t="s">
        <v>2</v>
      </c>
      <c r="F6" s="3"/>
    </row>
    <row r="7" spans="5:10" ht="18">
      <c r="E7" s="4"/>
      <c r="J7" t="s">
        <v>107</v>
      </c>
    </row>
    <row r="8" spans="1:14" ht="21" customHeight="1">
      <c r="A8" s="302" t="s">
        <v>3</v>
      </c>
      <c r="B8" s="302"/>
      <c r="C8" s="302"/>
      <c r="D8" s="302"/>
      <c r="E8" s="302"/>
      <c r="F8" s="302"/>
      <c r="G8" s="302"/>
      <c r="H8" s="302"/>
      <c r="I8" s="302"/>
      <c r="J8" s="303" t="s">
        <v>108</v>
      </c>
      <c r="K8" s="303"/>
      <c r="L8" s="303"/>
      <c r="M8" s="303"/>
      <c r="N8" s="303"/>
    </row>
    <row r="9" spans="1:14" ht="21" customHeight="1">
      <c r="A9" s="58"/>
      <c r="B9" s="58"/>
      <c r="C9" s="58"/>
      <c r="D9" s="58"/>
      <c r="E9" s="58"/>
      <c r="F9" s="58"/>
      <c r="G9" s="58"/>
      <c r="I9" s="135" t="s">
        <v>80</v>
      </c>
      <c r="J9" s="135"/>
      <c r="K9" s="59"/>
      <c r="L9" s="59"/>
      <c r="M9" s="59"/>
      <c r="N9" s="59"/>
    </row>
    <row r="10" spans="2:14" ht="12.75">
      <c r="B10" s="304"/>
      <c r="C10" s="304"/>
      <c r="D10" s="304"/>
      <c r="E10" s="305"/>
      <c r="F10" s="305"/>
      <c r="G10" s="305"/>
      <c r="H10" s="305"/>
      <c r="I10" s="300" t="s">
        <v>27</v>
      </c>
      <c r="J10" s="300"/>
      <c r="K10" s="300"/>
      <c r="L10" s="300"/>
      <c r="M10" s="300"/>
      <c r="N10" s="300"/>
    </row>
    <row r="11" spans="2:14" ht="18.75">
      <c r="B11" s="5"/>
      <c r="C11" s="5"/>
      <c r="D11" s="6"/>
      <c r="E11" s="306" t="s">
        <v>4</v>
      </c>
      <c r="F11" s="306"/>
      <c r="G11" s="306"/>
      <c r="H11" s="306"/>
      <c r="I11" s="300" t="s">
        <v>28</v>
      </c>
      <c r="J11" s="300"/>
      <c r="K11" s="300"/>
      <c r="L11" s="300"/>
      <c r="M11" s="300"/>
      <c r="N11" s="300"/>
    </row>
    <row r="12" spans="2:15" ht="26.25" customHeight="1">
      <c r="B12" s="301" t="s">
        <v>23</v>
      </c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</row>
    <row r="13" spans="1:13" ht="9.75" customHeight="1" thickBot="1">
      <c r="A13" s="7"/>
      <c r="B13" s="5"/>
      <c r="C13" s="5"/>
      <c r="D13" s="8"/>
      <c r="E13" s="9"/>
      <c r="F13" s="9"/>
      <c r="G13" s="10"/>
      <c r="H13" s="10"/>
      <c r="I13" s="11"/>
      <c r="J13" s="12"/>
      <c r="K13" s="12"/>
      <c r="L13" s="13"/>
      <c r="M13" s="14"/>
    </row>
    <row r="14" spans="1:15" ht="55.5" customHeight="1" thickBot="1">
      <c r="A14" s="15"/>
      <c r="B14" s="212" t="s">
        <v>6</v>
      </c>
      <c r="C14" s="213" t="s">
        <v>7</v>
      </c>
      <c r="D14" s="214" t="s">
        <v>8</v>
      </c>
      <c r="E14" s="214" t="s">
        <v>9</v>
      </c>
      <c r="F14" s="215" t="s">
        <v>10</v>
      </c>
      <c r="G14" s="216" t="s">
        <v>11</v>
      </c>
      <c r="H14" s="217" t="s">
        <v>12</v>
      </c>
      <c r="I14" s="218" t="s">
        <v>13</v>
      </c>
      <c r="J14" s="219" t="s">
        <v>14</v>
      </c>
      <c r="K14" s="220" t="s">
        <v>15</v>
      </c>
      <c r="L14" s="214" t="s">
        <v>16</v>
      </c>
      <c r="M14" s="25" t="s">
        <v>17</v>
      </c>
      <c r="N14" s="26" t="s">
        <v>18</v>
      </c>
      <c r="O14" s="221" t="s">
        <v>19</v>
      </c>
    </row>
    <row r="15" spans="1:15" ht="15">
      <c r="A15" s="7"/>
      <c r="B15" s="222">
        <v>1</v>
      </c>
      <c r="C15" s="162">
        <v>4</v>
      </c>
      <c r="D15" s="200" t="s">
        <v>124</v>
      </c>
      <c r="E15" s="185" t="s">
        <v>125</v>
      </c>
      <c r="F15" s="176" t="s">
        <v>126</v>
      </c>
      <c r="G15" s="223">
        <v>142</v>
      </c>
      <c r="H15" s="224">
        <v>180</v>
      </c>
      <c r="I15" s="225">
        <v>180</v>
      </c>
      <c r="J15" s="226">
        <f aca="true" t="shared" si="0" ref="J15:J28">SUM(G15:I15)</f>
        <v>502</v>
      </c>
      <c r="K15" s="227"/>
      <c r="L15" s="228"/>
      <c r="M15" s="229">
        <v>0</v>
      </c>
      <c r="N15" s="230">
        <v>0</v>
      </c>
      <c r="O15" s="231">
        <v>1</v>
      </c>
    </row>
    <row r="16" spans="1:15" ht="15">
      <c r="A16" s="7"/>
      <c r="B16" s="232">
        <v>2</v>
      </c>
      <c r="C16" s="162">
        <v>3</v>
      </c>
      <c r="D16" s="200" t="s">
        <v>122</v>
      </c>
      <c r="E16" s="185" t="s">
        <v>123</v>
      </c>
      <c r="F16" s="176" t="s">
        <v>118</v>
      </c>
      <c r="G16" s="38">
        <v>180</v>
      </c>
      <c r="H16" s="39">
        <v>180</v>
      </c>
      <c r="I16" s="40">
        <v>132</v>
      </c>
      <c r="J16" s="41">
        <f t="shared" si="0"/>
        <v>492</v>
      </c>
      <c r="K16" s="42"/>
      <c r="L16" s="43"/>
      <c r="M16" s="37">
        <v>0</v>
      </c>
      <c r="N16" s="44">
        <v>0</v>
      </c>
      <c r="O16" s="233">
        <v>2</v>
      </c>
    </row>
    <row r="17" spans="1:15" ht="15">
      <c r="A17" s="7"/>
      <c r="B17" s="232">
        <v>3</v>
      </c>
      <c r="C17" s="162">
        <v>7</v>
      </c>
      <c r="D17" s="201" t="s">
        <v>131</v>
      </c>
      <c r="E17" s="186" t="s">
        <v>132</v>
      </c>
      <c r="F17" s="176" t="s">
        <v>118</v>
      </c>
      <c r="G17" s="38">
        <v>140</v>
      </c>
      <c r="H17" s="39">
        <v>180</v>
      </c>
      <c r="I17" s="40">
        <v>141</v>
      </c>
      <c r="J17" s="41">
        <f t="shared" si="0"/>
        <v>461</v>
      </c>
      <c r="K17" s="42"/>
      <c r="L17" s="43"/>
      <c r="M17" s="37">
        <v>0</v>
      </c>
      <c r="N17" s="44">
        <v>0</v>
      </c>
      <c r="O17" s="233">
        <v>3</v>
      </c>
    </row>
    <row r="18" spans="1:15" ht="15">
      <c r="A18" s="7"/>
      <c r="B18" s="232">
        <v>4</v>
      </c>
      <c r="C18" s="162">
        <v>13</v>
      </c>
      <c r="D18" s="200" t="s">
        <v>141</v>
      </c>
      <c r="E18" s="185" t="s">
        <v>142</v>
      </c>
      <c r="F18" s="176" t="s">
        <v>118</v>
      </c>
      <c r="G18" s="188">
        <v>138</v>
      </c>
      <c r="H18" s="39">
        <v>132</v>
      </c>
      <c r="I18" s="40">
        <v>180</v>
      </c>
      <c r="J18" s="41">
        <f t="shared" si="0"/>
        <v>450</v>
      </c>
      <c r="K18" s="42"/>
      <c r="L18" s="43"/>
      <c r="M18" s="37">
        <v>0</v>
      </c>
      <c r="N18" s="44">
        <v>0</v>
      </c>
      <c r="O18" s="233">
        <v>4</v>
      </c>
    </row>
    <row r="19" spans="1:15" ht="15">
      <c r="A19" s="7"/>
      <c r="B19" s="232">
        <v>5</v>
      </c>
      <c r="C19" s="162">
        <v>16</v>
      </c>
      <c r="D19" s="200" t="s">
        <v>146</v>
      </c>
      <c r="E19" s="185" t="s">
        <v>148</v>
      </c>
      <c r="F19" s="176" t="s">
        <v>149</v>
      </c>
      <c r="G19" s="38">
        <v>77</v>
      </c>
      <c r="H19" s="39">
        <v>165</v>
      </c>
      <c r="I19" s="40">
        <v>125</v>
      </c>
      <c r="J19" s="41">
        <f t="shared" si="0"/>
        <v>367</v>
      </c>
      <c r="K19" s="42"/>
      <c r="L19" s="43"/>
      <c r="M19" s="37">
        <v>0</v>
      </c>
      <c r="N19" s="44">
        <v>0</v>
      </c>
      <c r="O19" s="233">
        <v>5</v>
      </c>
    </row>
    <row r="20" spans="1:15" ht="15">
      <c r="A20" s="7"/>
      <c r="B20" s="232">
        <v>6</v>
      </c>
      <c r="C20" s="162">
        <v>12</v>
      </c>
      <c r="D20" s="200" t="s">
        <v>139</v>
      </c>
      <c r="E20" s="185" t="s">
        <v>140</v>
      </c>
      <c r="F20" s="176" t="s">
        <v>118</v>
      </c>
      <c r="G20" s="38">
        <v>100</v>
      </c>
      <c r="H20" s="39">
        <v>60</v>
      </c>
      <c r="I20" s="40">
        <v>180</v>
      </c>
      <c r="J20" s="41">
        <f t="shared" si="0"/>
        <v>340</v>
      </c>
      <c r="K20" s="42"/>
      <c r="L20" s="43"/>
      <c r="M20" s="37">
        <v>0</v>
      </c>
      <c r="N20" s="44">
        <v>0</v>
      </c>
      <c r="O20" s="233">
        <v>6</v>
      </c>
    </row>
    <row r="21" spans="1:15" ht="15">
      <c r="A21" s="7"/>
      <c r="B21" s="232">
        <v>7</v>
      </c>
      <c r="C21" s="162">
        <v>5</v>
      </c>
      <c r="D21" s="200" t="s">
        <v>127</v>
      </c>
      <c r="E21" s="185" t="s">
        <v>128</v>
      </c>
      <c r="F21" s="176" t="s">
        <v>118</v>
      </c>
      <c r="G21" s="38">
        <v>105</v>
      </c>
      <c r="H21" s="39">
        <v>76</v>
      </c>
      <c r="I21" s="40" t="s">
        <v>137</v>
      </c>
      <c r="J21" s="41">
        <f t="shared" si="0"/>
        <v>181</v>
      </c>
      <c r="K21" s="42"/>
      <c r="L21" s="43"/>
      <c r="M21" s="37">
        <v>0</v>
      </c>
      <c r="N21" s="44">
        <v>0</v>
      </c>
      <c r="O21" s="233">
        <v>7</v>
      </c>
    </row>
    <row r="22" spans="1:15" ht="15">
      <c r="A22" s="7"/>
      <c r="B22" s="232">
        <v>8</v>
      </c>
      <c r="C22" s="162">
        <v>2</v>
      </c>
      <c r="D22" s="199" t="s">
        <v>120</v>
      </c>
      <c r="E22" s="182" t="s">
        <v>121</v>
      </c>
      <c r="F22" s="176" t="s">
        <v>118</v>
      </c>
      <c r="G22" s="38">
        <v>180</v>
      </c>
      <c r="H22" s="39" t="s">
        <v>137</v>
      </c>
      <c r="I22" s="40" t="s">
        <v>137</v>
      </c>
      <c r="J22" s="41">
        <f t="shared" si="0"/>
        <v>180</v>
      </c>
      <c r="K22" s="42"/>
      <c r="L22" s="43"/>
      <c r="M22" s="37">
        <v>0</v>
      </c>
      <c r="N22" s="44">
        <v>0</v>
      </c>
      <c r="O22" s="233">
        <v>8</v>
      </c>
    </row>
    <row r="23" spans="1:15" ht="15">
      <c r="A23" s="7"/>
      <c r="B23" s="232">
        <v>9</v>
      </c>
      <c r="C23" s="162">
        <v>15</v>
      </c>
      <c r="D23" s="200" t="s">
        <v>145</v>
      </c>
      <c r="E23" s="183" t="s">
        <v>147</v>
      </c>
      <c r="F23" s="176" t="s">
        <v>149</v>
      </c>
      <c r="G23" s="38">
        <v>70</v>
      </c>
      <c r="H23" s="39">
        <v>47</v>
      </c>
      <c r="I23" s="40">
        <v>49</v>
      </c>
      <c r="J23" s="41">
        <f t="shared" si="0"/>
        <v>166</v>
      </c>
      <c r="K23" s="42"/>
      <c r="L23" s="43"/>
      <c r="M23" s="37">
        <v>0</v>
      </c>
      <c r="N23" s="44">
        <v>0</v>
      </c>
      <c r="O23" s="233">
        <v>9</v>
      </c>
    </row>
    <row r="24" spans="1:15" ht="15">
      <c r="A24" s="7"/>
      <c r="B24" s="232">
        <v>10</v>
      </c>
      <c r="C24" s="162">
        <v>6</v>
      </c>
      <c r="D24" s="200" t="s">
        <v>129</v>
      </c>
      <c r="E24" s="185" t="s">
        <v>130</v>
      </c>
      <c r="F24" s="176" t="s">
        <v>118</v>
      </c>
      <c r="G24" s="38" t="s">
        <v>137</v>
      </c>
      <c r="H24" s="39" t="s">
        <v>137</v>
      </c>
      <c r="I24" s="40" t="s">
        <v>137</v>
      </c>
      <c r="J24" s="41">
        <f t="shared" si="0"/>
        <v>0</v>
      </c>
      <c r="K24" s="42"/>
      <c r="L24" s="43"/>
      <c r="M24" s="37">
        <v>0</v>
      </c>
      <c r="N24" s="44">
        <v>0</v>
      </c>
      <c r="O24" s="233">
        <v>10</v>
      </c>
    </row>
    <row r="25" spans="1:15" ht="15">
      <c r="A25" s="7"/>
      <c r="B25" s="232">
        <v>11</v>
      </c>
      <c r="C25" s="162">
        <v>19</v>
      </c>
      <c r="D25" s="199" t="s">
        <v>155</v>
      </c>
      <c r="E25" s="182" t="s">
        <v>156</v>
      </c>
      <c r="F25" s="176" t="s">
        <v>118</v>
      </c>
      <c r="G25" s="189" t="s">
        <v>137</v>
      </c>
      <c r="H25" s="39" t="s">
        <v>137</v>
      </c>
      <c r="I25" s="40" t="s">
        <v>137</v>
      </c>
      <c r="J25" s="41">
        <f t="shared" si="0"/>
        <v>0</v>
      </c>
      <c r="K25" s="42"/>
      <c r="L25" s="43"/>
      <c r="M25" s="37">
        <v>0</v>
      </c>
      <c r="N25" s="44">
        <v>0</v>
      </c>
      <c r="O25" s="233">
        <v>11</v>
      </c>
    </row>
    <row r="26" spans="1:15" ht="15">
      <c r="A26" s="7"/>
      <c r="B26" s="232">
        <v>12</v>
      </c>
      <c r="C26" s="254" t="s">
        <v>76</v>
      </c>
      <c r="D26" s="200" t="s">
        <v>76</v>
      </c>
      <c r="E26" s="185" t="s">
        <v>76</v>
      </c>
      <c r="F26" s="176" t="s">
        <v>76</v>
      </c>
      <c r="G26" s="38" t="s">
        <v>76</v>
      </c>
      <c r="H26" s="39" t="s">
        <v>76</v>
      </c>
      <c r="I26" s="40" t="s">
        <v>76</v>
      </c>
      <c r="J26" s="41">
        <f t="shared" si="0"/>
        <v>0</v>
      </c>
      <c r="K26" s="42"/>
      <c r="L26" s="43"/>
      <c r="M26" s="37">
        <v>0</v>
      </c>
      <c r="N26" s="44">
        <v>0</v>
      </c>
      <c r="O26" s="233">
        <v>12</v>
      </c>
    </row>
    <row r="27" spans="1:15" ht="15">
      <c r="A27" s="7"/>
      <c r="B27" s="232">
        <v>13</v>
      </c>
      <c r="C27" s="254" t="s">
        <v>76</v>
      </c>
      <c r="D27" s="200" t="s">
        <v>76</v>
      </c>
      <c r="E27" s="185" t="s">
        <v>76</v>
      </c>
      <c r="F27" s="176" t="s">
        <v>76</v>
      </c>
      <c r="G27" s="38" t="s">
        <v>76</v>
      </c>
      <c r="H27" s="39" t="s">
        <v>76</v>
      </c>
      <c r="I27" s="40" t="s">
        <v>76</v>
      </c>
      <c r="J27" s="41">
        <f t="shared" si="0"/>
        <v>0</v>
      </c>
      <c r="K27" s="42"/>
      <c r="L27" s="43"/>
      <c r="M27" s="37">
        <v>0</v>
      </c>
      <c r="N27" s="44">
        <v>0</v>
      </c>
      <c r="O27" s="233">
        <v>13</v>
      </c>
    </row>
    <row r="28" spans="1:15" ht="15">
      <c r="A28" s="7"/>
      <c r="B28" s="232">
        <v>14</v>
      </c>
      <c r="C28" s="254" t="s">
        <v>76</v>
      </c>
      <c r="D28" s="199" t="s">
        <v>76</v>
      </c>
      <c r="E28" s="182" t="s">
        <v>76</v>
      </c>
      <c r="F28" s="176" t="s">
        <v>76</v>
      </c>
      <c r="G28" s="38" t="s">
        <v>76</v>
      </c>
      <c r="H28" s="39" t="s">
        <v>76</v>
      </c>
      <c r="I28" s="40" t="s">
        <v>76</v>
      </c>
      <c r="J28" s="41">
        <f t="shared" si="0"/>
        <v>0</v>
      </c>
      <c r="K28" s="42"/>
      <c r="L28" s="43"/>
      <c r="M28" s="37">
        <v>0</v>
      </c>
      <c r="N28" s="44">
        <v>0</v>
      </c>
      <c r="O28" s="233">
        <v>14</v>
      </c>
    </row>
    <row r="29" spans="1:15" ht="15.75" thickBot="1">
      <c r="A29" s="7"/>
      <c r="B29" s="234">
        <v>15</v>
      </c>
      <c r="C29" s="255" t="s">
        <v>76</v>
      </c>
      <c r="D29" s="247" t="s">
        <v>76</v>
      </c>
      <c r="E29" s="235" t="s">
        <v>76</v>
      </c>
      <c r="F29" s="208" t="s">
        <v>76</v>
      </c>
      <c r="G29" s="236" t="s">
        <v>76</v>
      </c>
      <c r="H29" s="237" t="s">
        <v>76</v>
      </c>
      <c r="I29" s="238" t="s">
        <v>76</v>
      </c>
      <c r="J29" s="239">
        <f>J28</f>
        <v>0</v>
      </c>
      <c r="K29" s="240"/>
      <c r="L29" s="241"/>
      <c r="M29" s="242">
        <v>0</v>
      </c>
      <c r="N29" s="243">
        <v>0</v>
      </c>
      <c r="O29" s="244">
        <v>15</v>
      </c>
    </row>
    <row r="30" spans="1:15" ht="15">
      <c r="A30" s="7"/>
      <c r="B30" s="46"/>
      <c r="C30" s="47"/>
      <c r="D30" s="48"/>
      <c r="E30" s="49"/>
      <c r="F30" s="50"/>
      <c r="G30" s="51"/>
      <c r="H30" s="51"/>
      <c r="I30" s="51"/>
      <c r="J30" s="50"/>
      <c r="K30" s="52"/>
      <c r="L30" s="52"/>
      <c r="M30" s="46"/>
      <c r="N30" s="46"/>
      <c r="O30" s="50"/>
    </row>
    <row r="31" ht="8.25" customHeight="1"/>
    <row r="32" spans="4:8" ht="13.5" customHeight="1">
      <c r="D32" s="53" t="s">
        <v>20</v>
      </c>
      <c r="E32" s="298" t="s">
        <v>21</v>
      </c>
      <c r="F32" s="298"/>
      <c r="G32" s="298"/>
      <c r="H32" t="s">
        <v>25</v>
      </c>
    </row>
    <row r="33" spans="4:8" ht="15">
      <c r="D33" t="s">
        <v>24</v>
      </c>
      <c r="E33" s="299" t="s">
        <v>21</v>
      </c>
      <c r="F33" s="299"/>
      <c r="G33" s="299"/>
      <c r="H33" t="s">
        <v>26</v>
      </c>
    </row>
    <row r="34" ht="12.75">
      <c r="F34" s="54"/>
    </row>
    <row r="35" spans="4:8" ht="15">
      <c r="D35" s="131" t="s">
        <v>22</v>
      </c>
      <c r="E35" s="55" t="s">
        <v>21</v>
      </c>
      <c r="F35" s="55"/>
      <c r="G35" s="55"/>
      <c r="H35" s="60" t="s">
        <v>102</v>
      </c>
    </row>
    <row r="36" spans="5:8" ht="15">
      <c r="E36" s="55" t="s">
        <v>21</v>
      </c>
      <c r="F36" s="55"/>
      <c r="G36" s="55"/>
      <c r="H36" s="252" t="s">
        <v>103</v>
      </c>
    </row>
    <row r="37" spans="5:8" ht="15">
      <c r="E37" s="56" t="s">
        <v>21</v>
      </c>
      <c r="F37" s="56"/>
      <c r="G37" s="56"/>
      <c r="H37" s="61" t="s">
        <v>104</v>
      </c>
    </row>
  </sheetData>
  <sheetProtection/>
  <mergeCells count="10">
    <mergeCell ref="I11:N11"/>
    <mergeCell ref="B12:O12"/>
    <mergeCell ref="E32:G32"/>
    <mergeCell ref="E33:G33"/>
    <mergeCell ref="A8:I8"/>
    <mergeCell ref="J8:N8"/>
    <mergeCell ref="B10:D10"/>
    <mergeCell ref="E10:H10"/>
    <mergeCell ref="I10:N10"/>
    <mergeCell ref="E11:H11"/>
  </mergeCells>
  <printOptions/>
  <pageMargins left="0.5701388888888889" right="0.3701388888888889" top="0.30972222222222223" bottom="0.42986111111111114" header="0.5118055555555555" footer="0.511805555555555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40"/>
  <sheetViews>
    <sheetView zoomScalePageLayoutView="0" workbookViewId="0" topLeftCell="B13">
      <selection activeCell="C13" sqref="C13:N32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5.8515625" style="0" customWidth="1"/>
    <col min="4" max="4" width="22.57421875" style="0" customWidth="1"/>
    <col min="5" max="5" width="11.140625" style="0" customWidth="1"/>
    <col min="6" max="6" width="7.57421875" style="0" customWidth="1"/>
    <col min="7" max="7" width="7.421875" style="0" customWidth="1"/>
    <col min="8" max="8" width="7.140625" style="0" customWidth="1"/>
    <col min="9" max="9" width="7.421875" style="0" customWidth="1"/>
    <col min="10" max="10" width="6.421875" style="0" customWidth="1"/>
    <col min="11" max="12" width="0" style="0" hidden="1" customWidth="1"/>
    <col min="13" max="13" width="5.8515625" style="0" customWidth="1"/>
    <col min="14" max="14" width="6.7109375" style="0" customWidth="1"/>
    <col min="15" max="15" width="7.7109375" style="0" customWidth="1"/>
  </cols>
  <sheetData>
    <row r="2" spans="5:6" ht="15.75">
      <c r="E2" s="1" t="s">
        <v>0</v>
      </c>
      <c r="F2" s="1"/>
    </row>
    <row r="4" ht="12.75">
      <c r="E4" s="2"/>
    </row>
    <row r="5" spans="5:6" ht="26.25">
      <c r="E5" s="3" t="s">
        <v>109</v>
      </c>
      <c r="F5" s="3"/>
    </row>
    <row r="6" spans="5:6" ht="17.25" customHeight="1">
      <c r="E6" s="4" t="s">
        <v>2</v>
      </c>
      <c r="F6" s="3"/>
    </row>
    <row r="7" spans="5:9" ht="18">
      <c r="E7" s="4"/>
      <c r="I7" t="s">
        <v>98</v>
      </c>
    </row>
    <row r="8" spans="1:14" ht="21" customHeight="1">
      <c r="A8" s="302" t="s">
        <v>3</v>
      </c>
      <c r="B8" s="302"/>
      <c r="C8" s="302"/>
      <c r="D8" s="302"/>
      <c r="E8" s="302"/>
      <c r="F8" s="302"/>
      <c r="G8" s="302"/>
      <c r="H8" s="302"/>
      <c r="I8" s="302"/>
      <c r="J8" s="307" t="s">
        <v>108</v>
      </c>
      <c r="K8" s="307"/>
      <c r="L8" s="307"/>
      <c r="M8" s="307"/>
      <c r="N8" s="307"/>
    </row>
    <row r="9" spans="2:14" ht="12.75">
      <c r="B9" s="304"/>
      <c r="C9" s="304"/>
      <c r="D9" s="304"/>
      <c r="E9" s="305"/>
      <c r="F9" s="305"/>
      <c r="G9" s="305"/>
      <c r="H9" s="305"/>
      <c r="I9" s="300" t="s">
        <v>160</v>
      </c>
      <c r="J9" s="300"/>
      <c r="K9" s="300"/>
      <c r="L9" s="300"/>
      <c r="M9" s="300"/>
      <c r="N9" s="300"/>
    </row>
    <row r="10" spans="2:14" ht="18.75">
      <c r="B10" s="5"/>
      <c r="C10" s="5"/>
      <c r="D10" s="6"/>
      <c r="E10" s="306" t="s">
        <v>4</v>
      </c>
      <c r="F10" s="306"/>
      <c r="G10" s="306"/>
      <c r="H10" s="306"/>
      <c r="I10" s="300" t="s">
        <v>28</v>
      </c>
      <c r="J10" s="300"/>
      <c r="K10" s="300"/>
      <c r="L10" s="300"/>
      <c r="M10" s="300"/>
      <c r="N10" s="300"/>
    </row>
    <row r="11" spans="2:15" ht="26.25" customHeight="1">
      <c r="B11" s="301" t="s">
        <v>29</v>
      </c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</row>
    <row r="12" spans="1:13" ht="9.75" customHeight="1" thickBot="1">
      <c r="A12" s="7"/>
      <c r="B12" s="5"/>
      <c r="C12" s="5"/>
      <c r="D12" s="8"/>
      <c r="E12" s="9"/>
      <c r="F12" s="9"/>
      <c r="G12" s="10"/>
      <c r="H12" s="10"/>
      <c r="I12" s="11"/>
      <c r="J12" s="12"/>
      <c r="K12" s="12"/>
      <c r="L12" s="13"/>
      <c r="M12" s="14"/>
    </row>
    <row r="13" spans="1:15" ht="55.5" customHeight="1" thickBot="1">
      <c r="A13" s="15"/>
      <c r="B13" s="16" t="s">
        <v>6</v>
      </c>
      <c r="C13" s="17" t="s">
        <v>7</v>
      </c>
      <c r="D13" s="18" t="s">
        <v>8</v>
      </c>
      <c r="E13" s="18" t="s">
        <v>9</v>
      </c>
      <c r="F13" s="19" t="s">
        <v>10</v>
      </c>
      <c r="G13" s="20" t="s">
        <v>11</v>
      </c>
      <c r="H13" s="21" t="s">
        <v>12</v>
      </c>
      <c r="I13" s="22" t="s">
        <v>13</v>
      </c>
      <c r="J13" s="23" t="s">
        <v>14</v>
      </c>
      <c r="K13" s="24" t="s">
        <v>15</v>
      </c>
      <c r="L13" s="18" t="s">
        <v>16</v>
      </c>
      <c r="M13" s="25" t="s">
        <v>17</v>
      </c>
      <c r="N13" s="26" t="s">
        <v>18</v>
      </c>
      <c r="O13" s="27" t="s">
        <v>19</v>
      </c>
    </row>
    <row r="14" spans="1:15" ht="15">
      <c r="A14" s="7"/>
      <c r="B14" s="28">
        <v>1</v>
      </c>
      <c r="C14" s="170">
        <v>3</v>
      </c>
      <c r="D14" s="245" t="s">
        <v>122</v>
      </c>
      <c r="E14" s="184" t="s">
        <v>123</v>
      </c>
      <c r="F14" s="175" t="s">
        <v>118</v>
      </c>
      <c r="G14" s="29">
        <v>142</v>
      </c>
      <c r="H14" s="30">
        <v>180</v>
      </c>
      <c r="I14" s="31">
        <v>180</v>
      </c>
      <c r="J14" s="32">
        <f aca="true" t="shared" si="0" ref="J14:J34">SUM(G14:I14)</f>
        <v>502</v>
      </c>
      <c r="K14" s="33"/>
      <c r="L14" s="34"/>
      <c r="M14" s="28">
        <v>0</v>
      </c>
      <c r="N14" s="35">
        <v>0</v>
      </c>
      <c r="O14" s="36">
        <v>1</v>
      </c>
    </row>
    <row r="15" spans="1:15" ht="15">
      <c r="A15" s="7"/>
      <c r="B15" s="37">
        <v>2</v>
      </c>
      <c r="C15" s="162">
        <v>2</v>
      </c>
      <c r="D15" s="199" t="s">
        <v>120</v>
      </c>
      <c r="E15" s="182" t="s">
        <v>121</v>
      </c>
      <c r="F15" s="176" t="s">
        <v>118</v>
      </c>
      <c r="G15" s="38">
        <v>180</v>
      </c>
      <c r="H15" s="39">
        <v>107</v>
      </c>
      <c r="I15" s="40">
        <v>153</v>
      </c>
      <c r="J15" s="41">
        <f t="shared" si="0"/>
        <v>440</v>
      </c>
      <c r="K15" s="42"/>
      <c r="L15" s="43"/>
      <c r="M15" s="37">
        <v>0</v>
      </c>
      <c r="N15" s="44">
        <v>0</v>
      </c>
      <c r="O15" s="45">
        <v>2</v>
      </c>
    </row>
    <row r="16" spans="1:15" ht="15">
      <c r="A16" s="7"/>
      <c r="B16" s="37">
        <v>3</v>
      </c>
      <c r="C16" s="162">
        <v>4</v>
      </c>
      <c r="D16" s="200" t="s">
        <v>124</v>
      </c>
      <c r="E16" s="185" t="s">
        <v>125</v>
      </c>
      <c r="F16" s="176" t="s">
        <v>126</v>
      </c>
      <c r="G16" s="38">
        <v>134</v>
      </c>
      <c r="H16" s="39">
        <v>120</v>
      </c>
      <c r="I16" s="40">
        <v>172</v>
      </c>
      <c r="J16" s="41">
        <f t="shared" si="0"/>
        <v>426</v>
      </c>
      <c r="K16" s="42"/>
      <c r="L16" s="43"/>
      <c r="M16" s="37">
        <v>0</v>
      </c>
      <c r="N16" s="44">
        <v>0</v>
      </c>
      <c r="O16" s="45">
        <v>3</v>
      </c>
    </row>
    <row r="17" spans="1:15" ht="15">
      <c r="A17" s="7"/>
      <c r="B17" s="37">
        <v>4</v>
      </c>
      <c r="C17" s="162">
        <v>5</v>
      </c>
      <c r="D17" s="200" t="s">
        <v>127</v>
      </c>
      <c r="E17" s="185" t="s">
        <v>128</v>
      </c>
      <c r="F17" s="176" t="s">
        <v>118</v>
      </c>
      <c r="G17" s="257">
        <v>120</v>
      </c>
      <c r="H17" s="39">
        <v>110</v>
      </c>
      <c r="I17" s="40">
        <v>180</v>
      </c>
      <c r="J17" s="41">
        <f t="shared" si="0"/>
        <v>410</v>
      </c>
      <c r="K17" s="42"/>
      <c r="L17" s="43"/>
      <c r="M17" s="37">
        <v>0</v>
      </c>
      <c r="N17" s="44">
        <v>0</v>
      </c>
      <c r="O17" s="45">
        <v>4</v>
      </c>
    </row>
    <row r="18" spans="1:15" ht="15">
      <c r="A18" s="7"/>
      <c r="B18" s="37">
        <v>5</v>
      </c>
      <c r="C18" s="162">
        <v>7</v>
      </c>
      <c r="D18" s="201" t="s">
        <v>131</v>
      </c>
      <c r="E18" s="186" t="s">
        <v>132</v>
      </c>
      <c r="F18" s="176" t="s">
        <v>118</v>
      </c>
      <c r="G18" s="38">
        <v>110</v>
      </c>
      <c r="H18" s="39">
        <v>111</v>
      </c>
      <c r="I18" s="40">
        <v>180</v>
      </c>
      <c r="J18" s="41">
        <f t="shared" si="0"/>
        <v>401</v>
      </c>
      <c r="K18" s="42"/>
      <c r="L18" s="43"/>
      <c r="M18" s="37">
        <v>0</v>
      </c>
      <c r="N18" s="44">
        <v>0</v>
      </c>
      <c r="O18" s="45">
        <v>5</v>
      </c>
    </row>
    <row r="19" spans="1:15" ht="15">
      <c r="A19" s="7"/>
      <c r="B19" s="37">
        <v>6</v>
      </c>
      <c r="C19" s="162">
        <v>16</v>
      </c>
      <c r="D19" s="200" t="s">
        <v>146</v>
      </c>
      <c r="E19" s="185" t="s">
        <v>148</v>
      </c>
      <c r="F19" s="176" t="s">
        <v>149</v>
      </c>
      <c r="G19" s="38">
        <v>103</v>
      </c>
      <c r="H19" s="39">
        <v>106</v>
      </c>
      <c r="I19" s="40">
        <v>180</v>
      </c>
      <c r="J19" s="41">
        <f t="shared" si="0"/>
        <v>389</v>
      </c>
      <c r="K19" s="42"/>
      <c r="L19" s="43"/>
      <c r="M19" s="37">
        <v>0</v>
      </c>
      <c r="N19" s="44">
        <v>0</v>
      </c>
      <c r="O19" s="45">
        <v>6</v>
      </c>
    </row>
    <row r="20" spans="1:15" ht="15">
      <c r="A20" s="7"/>
      <c r="B20" s="37">
        <v>7</v>
      </c>
      <c r="C20" s="162">
        <v>19</v>
      </c>
      <c r="D20" s="199" t="s">
        <v>155</v>
      </c>
      <c r="E20" s="182" t="s">
        <v>156</v>
      </c>
      <c r="F20" s="176" t="s">
        <v>118</v>
      </c>
      <c r="G20" s="38">
        <v>120</v>
      </c>
      <c r="H20" s="39">
        <v>99</v>
      </c>
      <c r="I20" s="40">
        <v>129</v>
      </c>
      <c r="J20" s="41">
        <f t="shared" si="0"/>
        <v>348</v>
      </c>
      <c r="K20" s="42"/>
      <c r="L20" s="43"/>
      <c r="M20" s="37">
        <v>0</v>
      </c>
      <c r="N20" s="44">
        <v>0</v>
      </c>
      <c r="O20" s="45">
        <v>7</v>
      </c>
    </row>
    <row r="21" spans="1:15" ht="15">
      <c r="A21" s="7"/>
      <c r="B21" s="37">
        <v>8</v>
      </c>
      <c r="C21" s="162">
        <v>17</v>
      </c>
      <c r="D21" s="200" t="s">
        <v>150</v>
      </c>
      <c r="E21" s="185" t="s">
        <v>151</v>
      </c>
      <c r="F21" s="176" t="s">
        <v>152</v>
      </c>
      <c r="G21" s="38">
        <v>64</v>
      </c>
      <c r="H21" s="39">
        <v>91</v>
      </c>
      <c r="I21" s="40">
        <v>180</v>
      </c>
      <c r="J21" s="41">
        <f t="shared" si="0"/>
        <v>335</v>
      </c>
      <c r="K21" s="42"/>
      <c r="L21" s="43"/>
      <c r="M21" s="37">
        <v>0</v>
      </c>
      <c r="N21" s="44">
        <v>0</v>
      </c>
      <c r="O21" s="45">
        <v>8</v>
      </c>
    </row>
    <row r="22" spans="1:15" ht="15">
      <c r="A22" s="7"/>
      <c r="B22" s="37">
        <v>9</v>
      </c>
      <c r="C22" s="162">
        <v>12</v>
      </c>
      <c r="D22" s="200" t="s">
        <v>139</v>
      </c>
      <c r="E22" s="185" t="s">
        <v>140</v>
      </c>
      <c r="F22" s="176" t="s">
        <v>118</v>
      </c>
      <c r="G22" s="38">
        <v>97</v>
      </c>
      <c r="H22" s="39">
        <v>84</v>
      </c>
      <c r="I22" s="40">
        <v>93</v>
      </c>
      <c r="J22" s="41">
        <f t="shared" si="0"/>
        <v>274</v>
      </c>
      <c r="K22" s="42"/>
      <c r="L22" s="43"/>
      <c r="M22" s="37">
        <v>0</v>
      </c>
      <c r="N22" s="44">
        <v>0</v>
      </c>
      <c r="O22" s="45">
        <v>9</v>
      </c>
    </row>
    <row r="23" spans="1:15" ht="15">
      <c r="A23" s="7"/>
      <c r="B23" s="37">
        <v>10</v>
      </c>
      <c r="C23" s="162">
        <v>14</v>
      </c>
      <c r="D23" s="199" t="s">
        <v>143</v>
      </c>
      <c r="E23" s="182" t="s">
        <v>144</v>
      </c>
      <c r="F23" s="176" t="s">
        <v>118</v>
      </c>
      <c r="G23" s="38">
        <v>70</v>
      </c>
      <c r="H23" s="39">
        <v>90</v>
      </c>
      <c r="I23" s="40">
        <v>97</v>
      </c>
      <c r="J23" s="41">
        <f t="shared" si="0"/>
        <v>257</v>
      </c>
      <c r="K23" s="42"/>
      <c r="L23" s="43"/>
      <c r="M23" s="37">
        <v>0</v>
      </c>
      <c r="N23" s="44">
        <v>0</v>
      </c>
      <c r="O23" s="45">
        <v>10</v>
      </c>
    </row>
    <row r="24" spans="1:15" ht="15">
      <c r="A24" s="7"/>
      <c r="B24" s="37">
        <v>11</v>
      </c>
      <c r="C24" s="162">
        <v>1</v>
      </c>
      <c r="D24" s="246" t="s">
        <v>116</v>
      </c>
      <c r="E24" s="185" t="s">
        <v>117</v>
      </c>
      <c r="F24" s="179" t="s">
        <v>118</v>
      </c>
      <c r="G24" s="38">
        <v>108</v>
      </c>
      <c r="H24" s="39">
        <v>49</v>
      </c>
      <c r="I24" s="40">
        <v>99</v>
      </c>
      <c r="J24" s="41">
        <f t="shared" si="0"/>
        <v>256</v>
      </c>
      <c r="K24" s="42"/>
      <c r="L24" s="43"/>
      <c r="M24" s="37">
        <v>0</v>
      </c>
      <c r="N24" s="44">
        <v>0</v>
      </c>
      <c r="O24" s="45">
        <v>11</v>
      </c>
    </row>
    <row r="25" spans="1:15" ht="15">
      <c r="A25" s="7"/>
      <c r="B25" s="37">
        <v>12</v>
      </c>
      <c r="C25" s="162">
        <v>6</v>
      </c>
      <c r="D25" s="200" t="s">
        <v>129</v>
      </c>
      <c r="E25" s="185" t="s">
        <v>130</v>
      </c>
      <c r="F25" s="176" t="s">
        <v>118</v>
      </c>
      <c r="G25" s="38">
        <v>121</v>
      </c>
      <c r="H25" s="39">
        <v>132</v>
      </c>
      <c r="I25" s="40">
        <v>0</v>
      </c>
      <c r="J25" s="41">
        <f t="shared" si="0"/>
        <v>253</v>
      </c>
      <c r="K25" s="42"/>
      <c r="L25" s="43"/>
      <c r="M25" s="37">
        <v>0</v>
      </c>
      <c r="N25" s="44">
        <v>0</v>
      </c>
      <c r="O25" s="45">
        <v>12</v>
      </c>
    </row>
    <row r="26" spans="1:15" ht="15">
      <c r="A26" s="7"/>
      <c r="B26" s="37">
        <v>13</v>
      </c>
      <c r="C26" s="162">
        <v>18</v>
      </c>
      <c r="D26" s="200" t="s">
        <v>153</v>
      </c>
      <c r="E26" s="185" t="s">
        <v>154</v>
      </c>
      <c r="F26" s="154" t="s">
        <v>152</v>
      </c>
      <c r="G26" s="38">
        <v>71</v>
      </c>
      <c r="H26" s="39">
        <v>99</v>
      </c>
      <c r="I26" s="40">
        <v>74</v>
      </c>
      <c r="J26" s="41">
        <f t="shared" si="0"/>
        <v>244</v>
      </c>
      <c r="K26" s="42"/>
      <c r="L26" s="43"/>
      <c r="M26" s="37">
        <v>0</v>
      </c>
      <c r="N26" s="44">
        <v>0</v>
      </c>
      <c r="O26" s="45">
        <v>13</v>
      </c>
    </row>
    <row r="27" spans="1:15" ht="15">
      <c r="A27" s="7"/>
      <c r="B27" s="37">
        <v>14</v>
      </c>
      <c r="C27" s="162">
        <v>10</v>
      </c>
      <c r="D27" s="202" t="s">
        <v>136</v>
      </c>
      <c r="E27" s="177" t="s">
        <v>158</v>
      </c>
      <c r="F27" s="154" t="s">
        <v>118</v>
      </c>
      <c r="G27" s="38">
        <v>62</v>
      </c>
      <c r="H27" s="39">
        <v>89</v>
      </c>
      <c r="I27" s="40">
        <v>70</v>
      </c>
      <c r="J27" s="41">
        <f t="shared" si="0"/>
        <v>221</v>
      </c>
      <c r="K27" s="42"/>
      <c r="L27" s="43"/>
      <c r="M27" s="37">
        <v>0</v>
      </c>
      <c r="N27" s="44">
        <v>0</v>
      </c>
      <c r="O27" s="45">
        <v>14</v>
      </c>
    </row>
    <row r="28" spans="1:15" ht="15">
      <c r="A28" s="7"/>
      <c r="B28" s="37">
        <v>15</v>
      </c>
      <c r="C28" s="162">
        <v>9</v>
      </c>
      <c r="D28" s="200" t="s">
        <v>135</v>
      </c>
      <c r="E28" s="287" t="s">
        <v>157</v>
      </c>
      <c r="F28" s="176" t="s">
        <v>118</v>
      </c>
      <c r="G28" s="38">
        <v>58</v>
      </c>
      <c r="H28" s="39">
        <v>93</v>
      </c>
      <c r="I28" s="40">
        <v>62</v>
      </c>
      <c r="J28" s="41">
        <f t="shared" si="0"/>
        <v>213</v>
      </c>
      <c r="K28" s="42"/>
      <c r="L28" s="43"/>
      <c r="M28" s="37">
        <v>0</v>
      </c>
      <c r="N28" s="44">
        <v>0</v>
      </c>
      <c r="O28" s="45">
        <v>15</v>
      </c>
    </row>
    <row r="29" spans="1:15" ht="15">
      <c r="A29" s="7"/>
      <c r="B29" s="37">
        <v>16</v>
      </c>
      <c r="C29" s="162">
        <v>8</v>
      </c>
      <c r="D29" s="201" t="s">
        <v>133</v>
      </c>
      <c r="E29" s="186" t="s">
        <v>134</v>
      </c>
      <c r="F29" s="182" t="s">
        <v>118</v>
      </c>
      <c r="G29" s="38">
        <v>49</v>
      </c>
      <c r="H29" s="39">
        <v>80</v>
      </c>
      <c r="I29" s="40">
        <v>77</v>
      </c>
      <c r="J29" s="41">
        <f t="shared" si="0"/>
        <v>206</v>
      </c>
      <c r="K29" s="42"/>
      <c r="L29" s="43"/>
      <c r="M29" s="37">
        <v>0</v>
      </c>
      <c r="N29" s="44">
        <v>0</v>
      </c>
      <c r="O29" s="45">
        <v>16</v>
      </c>
    </row>
    <row r="30" spans="1:15" ht="15">
      <c r="A30" s="7"/>
      <c r="B30" s="37">
        <v>17</v>
      </c>
      <c r="C30" s="162">
        <v>13</v>
      </c>
      <c r="D30" s="200" t="s">
        <v>141</v>
      </c>
      <c r="E30" s="185" t="s">
        <v>142</v>
      </c>
      <c r="F30" s="176" t="s">
        <v>118</v>
      </c>
      <c r="G30" s="38">
        <v>65</v>
      </c>
      <c r="H30" s="39">
        <v>54</v>
      </c>
      <c r="I30" s="40">
        <v>60</v>
      </c>
      <c r="J30" s="41">
        <f t="shared" si="0"/>
        <v>179</v>
      </c>
      <c r="K30" s="42"/>
      <c r="L30" s="43"/>
      <c r="M30" s="37">
        <v>0</v>
      </c>
      <c r="N30" s="44">
        <v>0</v>
      </c>
      <c r="O30" s="45">
        <v>17</v>
      </c>
    </row>
    <row r="31" spans="1:15" ht="15">
      <c r="A31" s="7"/>
      <c r="B31" s="37">
        <v>18</v>
      </c>
      <c r="C31" s="162">
        <v>11</v>
      </c>
      <c r="D31" s="200" t="s">
        <v>138</v>
      </c>
      <c r="E31" s="185" t="s">
        <v>159</v>
      </c>
      <c r="F31" s="176" t="s">
        <v>118</v>
      </c>
      <c r="G31" s="38">
        <v>60</v>
      </c>
      <c r="H31" s="39">
        <v>50</v>
      </c>
      <c r="I31" s="40">
        <v>51</v>
      </c>
      <c r="J31" s="41">
        <f t="shared" si="0"/>
        <v>161</v>
      </c>
      <c r="K31" s="42"/>
      <c r="L31" s="43"/>
      <c r="M31" s="37">
        <v>0</v>
      </c>
      <c r="N31" s="44">
        <v>0</v>
      </c>
      <c r="O31" s="45">
        <v>18</v>
      </c>
    </row>
    <row r="32" spans="1:15" ht="15">
      <c r="A32" s="7"/>
      <c r="B32" s="37">
        <v>19</v>
      </c>
      <c r="C32" s="162">
        <v>15</v>
      </c>
      <c r="D32" s="200" t="s">
        <v>145</v>
      </c>
      <c r="E32" s="186" t="s">
        <v>147</v>
      </c>
      <c r="F32" s="176" t="s">
        <v>149</v>
      </c>
      <c r="G32" s="38">
        <v>0</v>
      </c>
      <c r="H32" s="39">
        <v>76</v>
      </c>
      <c r="I32" s="40">
        <v>55</v>
      </c>
      <c r="J32" s="41">
        <f t="shared" si="0"/>
        <v>131</v>
      </c>
      <c r="K32" s="42"/>
      <c r="L32" s="43"/>
      <c r="M32" s="37">
        <v>0</v>
      </c>
      <c r="N32" s="44">
        <v>0</v>
      </c>
      <c r="O32" s="45">
        <v>19</v>
      </c>
    </row>
    <row r="33" spans="1:15" ht="15">
      <c r="A33" s="7"/>
      <c r="B33" s="37">
        <v>20</v>
      </c>
      <c r="C33" s="254" t="s">
        <v>76</v>
      </c>
      <c r="D33" s="203" t="s">
        <v>76</v>
      </c>
      <c r="E33" s="185" t="s">
        <v>76</v>
      </c>
      <c r="F33" s="179" t="s">
        <v>76</v>
      </c>
      <c r="G33" s="38" t="s">
        <v>76</v>
      </c>
      <c r="H33" s="39" t="s">
        <v>76</v>
      </c>
      <c r="I33" s="40" t="s">
        <v>76</v>
      </c>
      <c r="J33" s="41">
        <f t="shared" si="0"/>
        <v>0</v>
      </c>
      <c r="K33" s="42"/>
      <c r="L33" s="43"/>
      <c r="M33" s="37">
        <v>0</v>
      </c>
      <c r="N33" s="44">
        <v>0</v>
      </c>
      <c r="O33" s="45">
        <v>20</v>
      </c>
    </row>
    <row r="34" spans="1:15" ht="15">
      <c r="A34" s="7"/>
      <c r="B34" s="37">
        <v>21</v>
      </c>
      <c r="C34" s="254" t="s">
        <v>76</v>
      </c>
      <c r="D34" s="199" t="s">
        <v>76</v>
      </c>
      <c r="E34" s="182" t="s">
        <v>76</v>
      </c>
      <c r="F34" s="179" t="s">
        <v>76</v>
      </c>
      <c r="G34" s="38" t="s">
        <v>76</v>
      </c>
      <c r="H34" s="39" t="s">
        <v>76</v>
      </c>
      <c r="I34" s="40" t="s">
        <v>76</v>
      </c>
      <c r="J34" s="41">
        <f t="shared" si="0"/>
        <v>0</v>
      </c>
      <c r="K34" s="42"/>
      <c r="L34" s="43"/>
      <c r="M34" s="37">
        <v>0</v>
      </c>
      <c r="N34" s="44">
        <v>0</v>
      </c>
      <c r="O34" s="45">
        <v>21</v>
      </c>
    </row>
    <row r="35" ht="12.75">
      <c r="A35" s="7"/>
    </row>
    <row r="36" spans="4:8" ht="15">
      <c r="D36" s="53" t="s">
        <v>20</v>
      </c>
      <c r="E36" s="56" t="s">
        <v>21</v>
      </c>
      <c r="F36" s="56"/>
      <c r="G36" s="56"/>
      <c r="H36" t="s">
        <v>25</v>
      </c>
    </row>
    <row r="37" spans="4:8" ht="15">
      <c r="D37" t="s">
        <v>24</v>
      </c>
      <c r="E37" s="57" t="s">
        <v>21</v>
      </c>
      <c r="F37" s="57"/>
      <c r="G37" s="57"/>
      <c r="H37" t="s">
        <v>26</v>
      </c>
    </row>
    <row r="38" spans="4:8" ht="15">
      <c r="D38" s="131" t="s">
        <v>22</v>
      </c>
      <c r="E38" s="55" t="s">
        <v>21</v>
      </c>
      <c r="F38" s="55"/>
      <c r="G38" s="55"/>
      <c r="H38" s="60" t="s">
        <v>102</v>
      </c>
    </row>
    <row r="39" spans="5:8" ht="15">
      <c r="E39" s="55" t="s">
        <v>21</v>
      </c>
      <c r="F39" s="55"/>
      <c r="G39" s="55"/>
      <c r="H39" s="252" t="s">
        <v>103</v>
      </c>
    </row>
    <row r="40" spans="5:8" ht="15">
      <c r="E40" s="56" t="s">
        <v>21</v>
      </c>
      <c r="F40" s="56"/>
      <c r="G40" s="56"/>
      <c r="H40" s="61" t="s">
        <v>104</v>
      </c>
    </row>
  </sheetData>
  <sheetProtection/>
  <mergeCells count="8">
    <mergeCell ref="I10:N10"/>
    <mergeCell ref="B11:O11"/>
    <mergeCell ref="A8:I8"/>
    <mergeCell ref="J8:N8"/>
    <mergeCell ref="B9:D9"/>
    <mergeCell ref="E9:H9"/>
    <mergeCell ref="I9:N9"/>
    <mergeCell ref="E10:H10"/>
  </mergeCells>
  <printOptions/>
  <pageMargins left="0.4" right="0.32" top="0.30972222222222223" bottom="0.42986111111111114" header="0.5118055555555555" footer="0.511805555555555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O47"/>
  <sheetViews>
    <sheetView zoomScalePageLayoutView="0" workbookViewId="0" topLeftCell="A1">
      <selection activeCell="E9" sqref="E9:J9"/>
    </sheetView>
  </sheetViews>
  <sheetFormatPr defaultColWidth="9.140625" defaultRowHeight="12.75"/>
  <cols>
    <col min="1" max="1" width="1.57421875" style="62" customWidth="1"/>
    <col min="2" max="2" width="4.00390625" style="62" customWidth="1"/>
    <col min="3" max="3" width="5.57421875" style="62" customWidth="1"/>
    <col min="4" max="4" width="24.421875" style="62" customWidth="1"/>
    <col min="5" max="5" width="9.140625" style="261" customWidth="1"/>
    <col min="6" max="6" width="8.140625" style="62" customWidth="1"/>
    <col min="7" max="7" width="16.57421875" style="261" customWidth="1"/>
    <col min="8" max="8" width="0" style="62" hidden="1" customWidth="1"/>
    <col min="9" max="9" width="8.28125" style="62" customWidth="1"/>
    <col min="10" max="10" width="8.7109375" style="62" customWidth="1"/>
    <col min="11" max="11" width="8.421875" style="62" customWidth="1"/>
    <col min="12" max="12" width="0" style="62" hidden="1" customWidth="1"/>
    <col min="13" max="13" width="8.140625" style="62" customWidth="1"/>
    <col min="14" max="14" width="10.28125" style="62" customWidth="1"/>
    <col min="15" max="15" width="12.00390625" style="62" customWidth="1"/>
    <col min="16" max="16384" width="9.140625" style="62" customWidth="1"/>
  </cols>
  <sheetData>
    <row r="3" spans="5:6" ht="12">
      <c r="E3" s="258" t="s">
        <v>0</v>
      </c>
      <c r="F3" s="63"/>
    </row>
    <row r="5" ht="12">
      <c r="E5" s="258"/>
    </row>
    <row r="6" spans="5:6" ht="18.75">
      <c r="E6" s="259" t="s">
        <v>111</v>
      </c>
      <c r="F6" s="1"/>
    </row>
    <row r="7" spans="5:6" ht="12">
      <c r="E7" s="258" t="s">
        <v>2</v>
      </c>
      <c r="F7" s="63"/>
    </row>
    <row r="8" spans="5:10" ht="12">
      <c r="E8" s="258"/>
      <c r="F8" s="63"/>
      <c r="J8" s="62" t="s">
        <v>178</v>
      </c>
    </row>
    <row r="9" spans="2:15" ht="14.25">
      <c r="B9" s="64"/>
      <c r="C9" s="64"/>
      <c r="D9" s="65"/>
      <c r="E9" s="310" t="s">
        <v>30</v>
      </c>
      <c r="F9" s="310"/>
      <c r="G9" s="310"/>
      <c r="H9" s="310"/>
      <c r="I9" s="310"/>
      <c r="J9" s="310"/>
      <c r="K9" s="315" t="s">
        <v>83</v>
      </c>
      <c r="L9" s="315"/>
      <c r="M9" s="315"/>
      <c r="N9" s="315"/>
      <c r="O9" s="315"/>
    </row>
    <row r="10" spans="2:11" ht="12">
      <c r="B10" s="66"/>
      <c r="C10" s="311"/>
      <c r="D10" s="311"/>
      <c r="E10" s="312"/>
      <c r="F10" s="312"/>
      <c r="G10" s="312"/>
      <c r="H10" s="312"/>
      <c r="I10" s="312"/>
      <c r="J10" s="67"/>
      <c r="K10" s="67" t="s">
        <v>43</v>
      </c>
    </row>
    <row r="11" spans="2:15" ht="12">
      <c r="B11" s="66"/>
      <c r="C11" s="66"/>
      <c r="D11" s="65"/>
      <c r="E11" s="313" t="s">
        <v>31</v>
      </c>
      <c r="F11" s="313"/>
      <c r="G11" s="313"/>
      <c r="H11" s="313"/>
      <c r="I11" s="313"/>
      <c r="J11" s="67"/>
      <c r="K11" s="67" t="s">
        <v>44</v>
      </c>
      <c r="L11" s="67" t="s">
        <v>5</v>
      </c>
      <c r="M11" s="67"/>
      <c r="N11" s="67"/>
      <c r="O11" s="67"/>
    </row>
    <row r="12" spans="1:15" ht="21">
      <c r="A12" s="314" t="s">
        <v>45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</row>
    <row r="13" spans="2:15" ht="12.75" thickBot="1">
      <c r="B13" s="68"/>
      <c r="C13" s="68"/>
      <c r="D13" s="69"/>
      <c r="E13" s="260"/>
      <c r="F13" s="71"/>
      <c r="G13" s="282"/>
      <c r="H13" s="71"/>
      <c r="I13" s="71"/>
      <c r="J13" s="70"/>
      <c r="K13" s="70"/>
      <c r="L13" s="72"/>
      <c r="M13" s="72"/>
      <c r="N13" s="73"/>
      <c r="O13" s="74"/>
    </row>
    <row r="14" spans="2:15" ht="24.75" thickBot="1">
      <c r="B14" s="75" t="s">
        <v>32</v>
      </c>
      <c r="C14" s="76" t="s">
        <v>7</v>
      </c>
      <c r="D14" s="77" t="s">
        <v>8</v>
      </c>
      <c r="E14" s="77" t="s">
        <v>9</v>
      </c>
      <c r="F14" s="78" t="s">
        <v>10</v>
      </c>
      <c r="G14" s="79" t="s">
        <v>33</v>
      </c>
      <c r="H14" s="80" t="s">
        <v>34</v>
      </c>
      <c r="I14" s="79" t="s">
        <v>35</v>
      </c>
      <c r="J14" s="81" t="s">
        <v>36</v>
      </c>
      <c r="K14" s="82" t="s">
        <v>37</v>
      </c>
      <c r="L14" s="82" t="s">
        <v>38</v>
      </c>
      <c r="M14" s="83" t="s">
        <v>39</v>
      </c>
      <c r="N14" s="84" t="s">
        <v>14</v>
      </c>
      <c r="O14" s="85" t="s">
        <v>19</v>
      </c>
    </row>
    <row r="15" spans="2:15" ht="13.5" thickBot="1">
      <c r="B15" s="263">
        <v>1</v>
      </c>
      <c r="C15" s="264">
        <v>19</v>
      </c>
      <c r="D15" s="277" t="s">
        <v>155</v>
      </c>
      <c r="E15" s="278" t="s">
        <v>156</v>
      </c>
      <c r="F15" s="267" t="s">
        <v>118</v>
      </c>
      <c r="G15" s="281" t="s">
        <v>167</v>
      </c>
      <c r="H15" s="268"/>
      <c r="I15" s="268">
        <v>524</v>
      </c>
      <c r="J15" s="269">
        <v>75</v>
      </c>
      <c r="K15" s="269" t="s">
        <v>96</v>
      </c>
      <c r="L15" s="270">
        <v>0</v>
      </c>
      <c r="M15" s="271">
        <f aca="true" t="shared" si="0" ref="M15:M22">MAX(J15:L15)</f>
        <v>75</v>
      </c>
      <c r="N15" s="272">
        <f aca="true" t="shared" si="1" ref="N15:N33">IF(M15&gt;0,SUM(I15,M15),0)</f>
        <v>599</v>
      </c>
      <c r="O15" s="273">
        <v>1</v>
      </c>
    </row>
    <row r="16" spans="2:15" ht="13.5" thickBot="1">
      <c r="B16" s="263">
        <v>2</v>
      </c>
      <c r="C16" s="264">
        <v>5</v>
      </c>
      <c r="D16" s="274" t="s">
        <v>127</v>
      </c>
      <c r="E16" s="266" t="s">
        <v>128</v>
      </c>
      <c r="F16" s="267" t="s">
        <v>118</v>
      </c>
      <c r="G16" s="281" t="s">
        <v>162</v>
      </c>
      <c r="H16" s="268"/>
      <c r="I16" s="268">
        <v>452</v>
      </c>
      <c r="J16" s="269">
        <v>125</v>
      </c>
      <c r="K16" s="269"/>
      <c r="L16" s="270">
        <v>0</v>
      </c>
      <c r="M16" s="271">
        <f t="shared" si="0"/>
        <v>125</v>
      </c>
      <c r="N16" s="272">
        <f t="shared" si="1"/>
        <v>577</v>
      </c>
      <c r="O16" s="273">
        <v>2</v>
      </c>
    </row>
    <row r="17" spans="2:15" ht="13.5" thickBot="1">
      <c r="B17" s="263">
        <v>3</v>
      </c>
      <c r="C17" s="264">
        <v>6</v>
      </c>
      <c r="D17" s="274" t="s">
        <v>129</v>
      </c>
      <c r="E17" s="266" t="s">
        <v>130</v>
      </c>
      <c r="F17" s="267" t="s">
        <v>118</v>
      </c>
      <c r="G17" s="281" t="s">
        <v>163</v>
      </c>
      <c r="H17" s="268"/>
      <c r="I17" s="268">
        <v>457</v>
      </c>
      <c r="J17" s="269">
        <v>110</v>
      </c>
      <c r="K17" s="269" t="s">
        <v>96</v>
      </c>
      <c r="L17" s="270">
        <v>0</v>
      </c>
      <c r="M17" s="271">
        <f t="shared" si="0"/>
        <v>110</v>
      </c>
      <c r="N17" s="272">
        <f t="shared" si="1"/>
        <v>567</v>
      </c>
      <c r="O17" s="273">
        <v>3</v>
      </c>
    </row>
    <row r="18" spans="2:15" ht="13.5" thickBot="1">
      <c r="B18" s="263">
        <v>4</v>
      </c>
      <c r="C18" s="264">
        <v>12</v>
      </c>
      <c r="D18" s="274" t="s">
        <v>139</v>
      </c>
      <c r="E18" s="266" t="s">
        <v>140</v>
      </c>
      <c r="F18" s="267" t="s">
        <v>118</v>
      </c>
      <c r="G18" s="281" t="s">
        <v>163</v>
      </c>
      <c r="H18" s="268"/>
      <c r="I18" s="268">
        <v>442</v>
      </c>
      <c r="J18" s="269" t="s">
        <v>176</v>
      </c>
      <c r="K18" s="269">
        <v>115</v>
      </c>
      <c r="L18" s="270">
        <v>0</v>
      </c>
      <c r="M18" s="271">
        <f t="shared" si="0"/>
        <v>115</v>
      </c>
      <c r="N18" s="272">
        <f t="shared" si="1"/>
        <v>557</v>
      </c>
      <c r="O18" s="273">
        <v>4</v>
      </c>
    </row>
    <row r="19" spans="2:15" ht="13.5" thickBot="1">
      <c r="B19" s="263">
        <v>5</v>
      </c>
      <c r="C19" s="267">
        <v>7</v>
      </c>
      <c r="D19" s="279" t="s">
        <v>131</v>
      </c>
      <c r="E19" s="281" t="s">
        <v>132</v>
      </c>
      <c r="F19" s="267" t="s">
        <v>118</v>
      </c>
      <c r="G19" s="281" t="s">
        <v>168</v>
      </c>
      <c r="H19" s="268"/>
      <c r="I19" s="268">
        <v>395</v>
      </c>
      <c r="J19" s="269">
        <v>125</v>
      </c>
      <c r="K19" s="269" t="s">
        <v>96</v>
      </c>
      <c r="L19" s="270">
        <v>0</v>
      </c>
      <c r="M19" s="271">
        <f t="shared" si="0"/>
        <v>125</v>
      </c>
      <c r="N19" s="272">
        <f t="shared" si="1"/>
        <v>520</v>
      </c>
      <c r="O19" s="273">
        <v>5</v>
      </c>
    </row>
    <row r="20" spans="2:15" ht="13.5" thickBot="1">
      <c r="B20" s="263">
        <v>6</v>
      </c>
      <c r="C20" s="264">
        <v>16</v>
      </c>
      <c r="D20" s="274" t="s">
        <v>146</v>
      </c>
      <c r="E20" s="266" t="s">
        <v>148</v>
      </c>
      <c r="F20" s="267" t="s">
        <v>149</v>
      </c>
      <c r="G20" s="283" t="s">
        <v>166</v>
      </c>
      <c r="H20" s="276" t="s">
        <v>119</v>
      </c>
      <c r="I20" s="276">
        <v>414</v>
      </c>
      <c r="J20" s="269">
        <v>70</v>
      </c>
      <c r="K20" s="269" t="s">
        <v>96</v>
      </c>
      <c r="L20" s="270">
        <v>0</v>
      </c>
      <c r="M20" s="271">
        <f t="shared" si="0"/>
        <v>70</v>
      </c>
      <c r="N20" s="272">
        <f t="shared" si="1"/>
        <v>484</v>
      </c>
      <c r="O20" s="273">
        <v>6</v>
      </c>
    </row>
    <row r="21" spans="2:15" ht="13.5" thickBot="1">
      <c r="B21" s="263">
        <v>7</v>
      </c>
      <c r="C21" s="264">
        <v>13</v>
      </c>
      <c r="D21" s="274" t="s">
        <v>141</v>
      </c>
      <c r="E21" s="266" t="s">
        <v>142</v>
      </c>
      <c r="F21" s="267" t="s">
        <v>118</v>
      </c>
      <c r="G21" s="281" t="s">
        <v>164</v>
      </c>
      <c r="H21" s="268"/>
      <c r="I21" s="268">
        <v>363</v>
      </c>
      <c r="J21" s="269">
        <v>75</v>
      </c>
      <c r="K21" s="269" t="s">
        <v>96</v>
      </c>
      <c r="L21" s="270">
        <v>0</v>
      </c>
      <c r="M21" s="271">
        <f t="shared" si="0"/>
        <v>75</v>
      </c>
      <c r="N21" s="272">
        <f t="shared" si="1"/>
        <v>438</v>
      </c>
      <c r="O21" s="273">
        <v>7</v>
      </c>
    </row>
    <row r="22" spans="2:15" ht="13.5" thickBot="1">
      <c r="B22" s="263">
        <v>8</v>
      </c>
      <c r="C22" s="267">
        <v>14</v>
      </c>
      <c r="D22" s="277" t="s">
        <v>143</v>
      </c>
      <c r="E22" s="278" t="s">
        <v>144</v>
      </c>
      <c r="F22" s="267" t="s">
        <v>118</v>
      </c>
      <c r="G22" s="281" t="s">
        <v>164</v>
      </c>
      <c r="H22" s="268"/>
      <c r="I22" s="268">
        <v>363</v>
      </c>
      <c r="J22" s="269">
        <v>75</v>
      </c>
      <c r="K22" s="269"/>
      <c r="L22" s="270"/>
      <c r="M22" s="271">
        <f t="shared" si="0"/>
        <v>75</v>
      </c>
      <c r="N22" s="272">
        <f t="shared" si="1"/>
        <v>438</v>
      </c>
      <c r="O22" s="273">
        <v>7</v>
      </c>
    </row>
    <row r="23" spans="2:15" ht="12.75" hidden="1" thickBot="1">
      <c r="B23" s="263">
        <v>17</v>
      </c>
      <c r="C23" s="263"/>
      <c r="D23" s="279"/>
      <c r="E23" s="280"/>
      <c r="F23" s="268"/>
      <c r="G23" s="281"/>
      <c r="H23" s="268"/>
      <c r="I23" s="268"/>
      <c r="J23" s="269"/>
      <c r="K23" s="269"/>
      <c r="L23" s="270"/>
      <c r="M23" s="271">
        <f>MAX(J23:K23:L23)</f>
        <v>0</v>
      </c>
      <c r="N23" s="272">
        <f t="shared" si="1"/>
        <v>0</v>
      </c>
      <c r="O23" s="273"/>
    </row>
    <row r="24" spans="2:15" ht="12.75" hidden="1" thickBot="1">
      <c r="B24" s="263">
        <v>18</v>
      </c>
      <c r="C24" s="263"/>
      <c r="D24" s="279"/>
      <c r="E24" s="280"/>
      <c r="F24" s="268"/>
      <c r="G24" s="281"/>
      <c r="H24" s="268"/>
      <c r="I24" s="268"/>
      <c r="J24" s="269"/>
      <c r="K24" s="269"/>
      <c r="L24" s="270"/>
      <c r="M24" s="271">
        <f>MAX(J24:K24:L24)</f>
        <v>0</v>
      </c>
      <c r="N24" s="272">
        <f t="shared" si="1"/>
        <v>0</v>
      </c>
      <c r="O24" s="273"/>
    </row>
    <row r="25" spans="2:15" ht="12.75" hidden="1" thickBot="1">
      <c r="B25" s="263">
        <v>19</v>
      </c>
      <c r="C25" s="263"/>
      <c r="D25" s="279"/>
      <c r="E25" s="280"/>
      <c r="F25" s="268"/>
      <c r="G25" s="281"/>
      <c r="H25" s="268"/>
      <c r="I25" s="268"/>
      <c r="J25" s="269"/>
      <c r="K25" s="269"/>
      <c r="L25" s="270"/>
      <c r="M25" s="271">
        <f>MAX(J25:K25:L25)</f>
        <v>0</v>
      </c>
      <c r="N25" s="272">
        <f t="shared" si="1"/>
        <v>0</v>
      </c>
      <c r="O25" s="273"/>
    </row>
    <row r="26" spans="2:15" ht="12.75" hidden="1" thickBot="1">
      <c r="B26" s="263">
        <v>20</v>
      </c>
      <c r="C26" s="263"/>
      <c r="D26" s="279"/>
      <c r="E26" s="280"/>
      <c r="F26" s="268"/>
      <c r="G26" s="281"/>
      <c r="H26" s="268"/>
      <c r="I26" s="268"/>
      <c r="J26" s="269"/>
      <c r="K26" s="269"/>
      <c r="L26" s="270"/>
      <c r="M26" s="271">
        <f>MAX(J26:K26:L26)</f>
        <v>0</v>
      </c>
      <c r="N26" s="272">
        <f t="shared" si="1"/>
        <v>0</v>
      </c>
      <c r="O26" s="273"/>
    </row>
    <row r="27" spans="2:15" ht="12.75" hidden="1" thickBot="1">
      <c r="B27" s="263">
        <v>21</v>
      </c>
      <c r="C27" s="263"/>
      <c r="D27" s="279"/>
      <c r="E27" s="280"/>
      <c r="F27" s="268"/>
      <c r="G27" s="281"/>
      <c r="H27" s="268"/>
      <c r="I27" s="268"/>
      <c r="J27" s="269"/>
      <c r="K27" s="269"/>
      <c r="L27" s="270"/>
      <c r="M27" s="271">
        <f>MAX(J27:K27:L27)</f>
        <v>0</v>
      </c>
      <c r="N27" s="272">
        <f t="shared" si="1"/>
        <v>0</v>
      </c>
      <c r="O27" s="273"/>
    </row>
    <row r="28" spans="2:15" ht="12.75" hidden="1" thickBot="1">
      <c r="B28" s="263">
        <v>22</v>
      </c>
      <c r="C28" s="263"/>
      <c r="D28" s="279"/>
      <c r="E28" s="280"/>
      <c r="F28" s="268"/>
      <c r="G28" s="281"/>
      <c r="H28" s="268"/>
      <c r="I28" s="268"/>
      <c r="J28" s="269"/>
      <c r="K28" s="269"/>
      <c r="L28" s="270"/>
      <c r="M28" s="271">
        <f>MAX(J28:K28:L28)</f>
        <v>0</v>
      </c>
      <c r="N28" s="272">
        <f t="shared" si="1"/>
        <v>0</v>
      </c>
      <c r="O28" s="273"/>
    </row>
    <row r="29" spans="2:15" ht="13.5" thickBot="1">
      <c r="B29" s="263">
        <v>9</v>
      </c>
      <c r="C29" s="267">
        <v>20</v>
      </c>
      <c r="D29" s="277" t="s">
        <v>173</v>
      </c>
      <c r="E29" s="278" t="s">
        <v>171</v>
      </c>
      <c r="F29" s="267" t="s">
        <v>170</v>
      </c>
      <c r="G29" s="284" t="s">
        <v>169</v>
      </c>
      <c r="H29" s="268"/>
      <c r="I29" s="268">
        <v>352</v>
      </c>
      <c r="J29" s="269">
        <v>50</v>
      </c>
      <c r="K29" s="269" t="s">
        <v>96</v>
      </c>
      <c r="L29" s="270">
        <v>0</v>
      </c>
      <c r="M29" s="271">
        <f>MAX(J29:L29)</f>
        <v>50</v>
      </c>
      <c r="N29" s="272">
        <f t="shared" si="1"/>
        <v>402</v>
      </c>
      <c r="O29" s="273">
        <v>9</v>
      </c>
    </row>
    <row r="30" spans="2:15" ht="13.5" thickBot="1">
      <c r="B30" s="263">
        <v>10</v>
      </c>
      <c r="C30" s="264">
        <v>1</v>
      </c>
      <c r="D30" s="265" t="s">
        <v>116</v>
      </c>
      <c r="E30" s="266" t="s">
        <v>117</v>
      </c>
      <c r="F30" s="267" t="s">
        <v>118</v>
      </c>
      <c r="G30" s="281" t="s">
        <v>161</v>
      </c>
      <c r="H30" s="268"/>
      <c r="I30" s="268">
        <v>291</v>
      </c>
      <c r="J30" s="269" t="s">
        <v>176</v>
      </c>
      <c r="K30" s="269">
        <v>70</v>
      </c>
      <c r="L30" s="270">
        <v>0</v>
      </c>
      <c r="M30" s="271">
        <f>MAX(J30:L30)</f>
        <v>70</v>
      </c>
      <c r="N30" s="272">
        <f t="shared" si="1"/>
        <v>361</v>
      </c>
      <c r="O30" s="273">
        <v>10</v>
      </c>
    </row>
    <row r="31" spans="2:15" ht="13.5" thickBot="1">
      <c r="B31" s="263">
        <v>11</v>
      </c>
      <c r="C31" s="267">
        <v>21</v>
      </c>
      <c r="D31" s="277" t="s">
        <v>172</v>
      </c>
      <c r="E31" s="278" t="s">
        <v>175</v>
      </c>
      <c r="F31" s="267" t="s">
        <v>118</v>
      </c>
      <c r="G31" s="281" t="s">
        <v>161</v>
      </c>
      <c r="H31" s="268"/>
      <c r="I31" s="268">
        <v>279</v>
      </c>
      <c r="J31" s="269">
        <v>65</v>
      </c>
      <c r="K31" s="269" t="s">
        <v>76</v>
      </c>
      <c r="L31" s="270"/>
      <c r="M31" s="271">
        <f>MAX(J31:L31)</f>
        <v>65</v>
      </c>
      <c r="N31" s="272">
        <f t="shared" si="1"/>
        <v>344</v>
      </c>
      <c r="O31" s="273">
        <v>11</v>
      </c>
    </row>
    <row r="32" spans="2:15" ht="13.5" thickBot="1">
      <c r="B32" s="263">
        <v>12</v>
      </c>
      <c r="C32" s="264">
        <v>15</v>
      </c>
      <c r="D32" s="274" t="s">
        <v>145</v>
      </c>
      <c r="E32" s="275" t="s">
        <v>147</v>
      </c>
      <c r="F32" s="267" t="s">
        <v>149</v>
      </c>
      <c r="G32" s="285" t="s">
        <v>165</v>
      </c>
      <c r="H32" s="267" t="s">
        <v>119</v>
      </c>
      <c r="I32" s="267">
        <v>176</v>
      </c>
      <c r="J32" s="269">
        <v>65</v>
      </c>
      <c r="K32" s="269" t="s">
        <v>76</v>
      </c>
      <c r="L32" s="270">
        <v>0</v>
      </c>
      <c r="M32" s="271">
        <f>MAX(J32:L32)</f>
        <v>65</v>
      </c>
      <c r="N32" s="272">
        <f t="shared" si="1"/>
        <v>241</v>
      </c>
      <c r="O32" s="273">
        <v>11</v>
      </c>
    </row>
    <row r="33" spans="2:15" ht="13.5" thickBot="1">
      <c r="B33" s="263">
        <v>13</v>
      </c>
      <c r="C33" s="267">
        <v>2</v>
      </c>
      <c r="D33" s="277" t="s">
        <v>120</v>
      </c>
      <c r="E33" s="278" t="s">
        <v>121</v>
      </c>
      <c r="F33" s="267" t="s">
        <v>118</v>
      </c>
      <c r="G33" s="284" t="s">
        <v>161</v>
      </c>
      <c r="H33" s="268"/>
      <c r="I33" s="268">
        <v>279</v>
      </c>
      <c r="J33" s="269" t="s">
        <v>176</v>
      </c>
      <c r="K33" s="269" t="s">
        <v>177</v>
      </c>
      <c r="L33" s="270"/>
      <c r="M33" s="271">
        <f>MAX(J33:L33)</f>
        <v>0</v>
      </c>
      <c r="N33" s="272">
        <f t="shared" si="1"/>
        <v>0</v>
      </c>
      <c r="O33" s="273">
        <v>13</v>
      </c>
    </row>
    <row r="34" spans="10:12" ht="15.75">
      <c r="J34" s="308" t="s">
        <v>66</v>
      </c>
      <c r="K34" s="308"/>
      <c r="L34" s="308"/>
    </row>
    <row r="35" spans="10:12" ht="12">
      <c r="J35" s="132"/>
      <c r="K35" s="132"/>
      <c r="L35" s="132"/>
    </row>
    <row r="36" spans="4:14" ht="12">
      <c r="D36" s="67" t="s">
        <v>40</v>
      </c>
      <c r="E36" s="309" t="s">
        <v>21</v>
      </c>
      <c r="F36" s="309"/>
      <c r="G36" s="261" t="s">
        <v>25</v>
      </c>
      <c r="J36" s="62" t="s">
        <v>42</v>
      </c>
      <c r="N36" s="86" t="s">
        <v>21</v>
      </c>
    </row>
    <row r="38" spans="5:14" ht="12">
      <c r="E38" s="262"/>
      <c r="F38" s="67"/>
      <c r="J38" s="62" t="s">
        <v>99</v>
      </c>
      <c r="N38" s="86" t="s">
        <v>21</v>
      </c>
    </row>
    <row r="40" spans="4:14" ht="12">
      <c r="D40" s="62" t="s">
        <v>24</v>
      </c>
      <c r="E40" s="262" t="s">
        <v>41</v>
      </c>
      <c r="F40" s="67"/>
      <c r="G40" s="261" t="s">
        <v>26</v>
      </c>
      <c r="N40" s="86" t="s">
        <v>21</v>
      </c>
    </row>
    <row r="43" spans="7:9" ht="12">
      <c r="G43" s="286"/>
      <c r="H43" s="86"/>
      <c r="I43" s="86"/>
    </row>
    <row r="45" spans="7:9" ht="12">
      <c r="G45" s="286"/>
      <c r="H45" s="86"/>
      <c r="I45" s="86"/>
    </row>
    <row r="47" spans="7:9" ht="12">
      <c r="G47" s="286"/>
      <c r="H47" s="86"/>
      <c r="I47" s="86"/>
    </row>
  </sheetData>
  <sheetProtection/>
  <mergeCells count="8">
    <mergeCell ref="J34:L34"/>
    <mergeCell ref="E36:F36"/>
    <mergeCell ref="E9:J9"/>
    <mergeCell ref="C10:D10"/>
    <mergeCell ref="E10:I10"/>
    <mergeCell ref="E11:I11"/>
    <mergeCell ref="A12:O12"/>
    <mergeCell ref="K9:O9"/>
  </mergeCells>
  <printOptions/>
  <pageMargins left="0.25972222222222224" right="0.14027777777777778" top="0.2701388888888889" bottom="0.25972222222222224" header="0.5118055555555555" footer="0.5118055555555555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0.42578125" style="87" customWidth="1"/>
    <col min="2" max="2" width="3.7109375" style="87" customWidth="1"/>
    <col min="3" max="3" width="5.57421875" style="87" customWidth="1"/>
    <col min="4" max="4" width="24.140625" style="87" customWidth="1"/>
    <col min="5" max="5" width="10.140625" style="87" customWidth="1"/>
    <col min="6" max="6" width="9.7109375" style="87" customWidth="1"/>
    <col min="7" max="7" width="10.28125" style="87" customWidth="1"/>
    <col min="8" max="8" width="9.8515625" style="87" customWidth="1"/>
    <col min="9" max="9" width="10.140625" style="87" customWidth="1"/>
    <col min="10" max="10" width="8.57421875" style="87" customWidth="1"/>
    <col min="11" max="11" width="8.421875" style="87" customWidth="1"/>
    <col min="12" max="17" width="6.7109375" style="87" customWidth="1"/>
    <col min="18" max="16384" width="9.140625" style="87" customWidth="1"/>
  </cols>
  <sheetData>
    <row r="1" ht="11.25">
      <c r="H1" s="87" t="s">
        <v>78</v>
      </c>
    </row>
    <row r="2" ht="11.25">
      <c r="H2" s="87" t="s">
        <v>79</v>
      </c>
    </row>
    <row r="3" spans="5:8" ht="11.25">
      <c r="E3" s="88"/>
      <c r="H3" s="87" t="s">
        <v>81</v>
      </c>
    </row>
    <row r="4" spans="5:14" ht="18.75">
      <c r="E4" s="1" t="s">
        <v>111</v>
      </c>
      <c r="F4" s="1"/>
      <c r="J4" s="88"/>
      <c r="N4" s="88"/>
    </row>
    <row r="5" spans="5:14" ht="11.25">
      <c r="E5" s="88" t="s">
        <v>2</v>
      </c>
      <c r="F5" s="88"/>
      <c r="J5" s="88"/>
      <c r="N5" s="88"/>
    </row>
    <row r="6" spans="8:16" ht="12.75">
      <c r="H6" s="89" t="s">
        <v>112</v>
      </c>
      <c r="L6" s="89"/>
      <c r="P6" s="89"/>
    </row>
    <row r="7" spans="5:8" ht="15.75">
      <c r="E7" s="316" t="s">
        <v>30</v>
      </c>
      <c r="F7" s="316"/>
      <c r="G7" s="316"/>
      <c r="H7" s="316"/>
    </row>
    <row r="8" ht="11.25">
      <c r="E8" s="89"/>
    </row>
    <row r="9" spans="1:10" ht="18.75">
      <c r="A9" s="317" t="s">
        <v>60</v>
      </c>
      <c r="B9" s="317"/>
      <c r="C9" s="317"/>
      <c r="D9" s="317"/>
      <c r="E9" s="317"/>
      <c r="F9" s="317"/>
      <c r="G9" s="317"/>
      <c r="H9" s="317"/>
      <c r="I9" s="317"/>
      <c r="J9" s="317"/>
    </row>
    <row r="10" ht="12" thickBot="1">
      <c r="C10" s="90"/>
    </row>
    <row r="11" spans="2:19" ht="13.5" customHeight="1" thickBot="1">
      <c r="B11" s="318" t="s">
        <v>32</v>
      </c>
      <c r="C11" s="318" t="s">
        <v>46</v>
      </c>
      <c r="D11" s="318" t="s">
        <v>47</v>
      </c>
      <c r="E11" s="319" t="s">
        <v>48</v>
      </c>
      <c r="F11" s="320" t="s">
        <v>49</v>
      </c>
      <c r="G11" s="321"/>
      <c r="H11" s="321"/>
      <c r="I11" s="321"/>
      <c r="J11" s="321"/>
      <c r="K11" s="322"/>
      <c r="R11"/>
      <c r="S11"/>
    </row>
    <row r="12" spans="2:19" ht="13.5" customHeight="1" thickBot="1">
      <c r="B12" s="318"/>
      <c r="C12" s="318"/>
      <c r="D12" s="318"/>
      <c r="E12" s="318"/>
      <c r="F12" s="108" t="s">
        <v>56</v>
      </c>
      <c r="G12" s="108" t="s">
        <v>57</v>
      </c>
      <c r="H12" s="111" t="s">
        <v>58</v>
      </c>
      <c r="I12" s="111" t="s">
        <v>59</v>
      </c>
      <c r="J12" s="111" t="s">
        <v>63</v>
      </c>
      <c r="K12" s="111" t="s">
        <v>52</v>
      </c>
      <c r="R12"/>
      <c r="S12"/>
    </row>
    <row r="13" spans="2:19" ht="12.75">
      <c r="B13" s="91">
        <v>1</v>
      </c>
      <c r="C13" s="162">
        <v>3</v>
      </c>
      <c r="D13" s="200" t="s">
        <v>122</v>
      </c>
      <c r="E13" s="185" t="s">
        <v>123</v>
      </c>
      <c r="F13" s="176" t="s">
        <v>76</v>
      </c>
      <c r="G13" s="110" t="s">
        <v>76</v>
      </c>
      <c r="H13" s="112" t="s">
        <v>76</v>
      </c>
      <c r="I13" s="136" t="s">
        <v>76</v>
      </c>
      <c r="J13" s="143" t="e">
        <f>H13+I13</f>
        <v>#VALUE!</v>
      </c>
      <c r="K13" s="139" t="e">
        <f>ROUND((1000*(J13/MAX(J13:J17))),0)</f>
        <v>#VALUE!</v>
      </c>
      <c r="R13"/>
      <c r="S13"/>
    </row>
    <row r="14" spans="2:19" ht="12.75">
      <c r="B14" s="92">
        <v>2</v>
      </c>
      <c r="C14" s="162"/>
      <c r="D14" s="199"/>
      <c r="E14" s="182"/>
      <c r="F14" s="197" t="s">
        <v>76</v>
      </c>
      <c r="G14" s="95" t="s">
        <v>76</v>
      </c>
      <c r="H14" s="113" t="s">
        <v>76</v>
      </c>
      <c r="I14" s="137" t="s">
        <v>76</v>
      </c>
      <c r="J14" s="143" t="e">
        <f>H14+I14</f>
        <v>#VALUE!</v>
      </c>
      <c r="K14" s="140" t="e">
        <f>ROUND((1000*(J14/MAX(J13:J17))),0)</f>
        <v>#VALUE!</v>
      </c>
      <c r="R14"/>
      <c r="S14"/>
    </row>
    <row r="15" spans="2:19" ht="12.75">
      <c r="B15" s="92">
        <v>3</v>
      </c>
      <c r="C15" s="254" t="s">
        <v>76</v>
      </c>
      <c r="D15" s="200" t="s">
        <v>76</v>
      </c>
      <c r="E15" s="185" t="s">
        <v>76</v>
      </c>
      <c r="F15" s="197" t="s">
        <v>76</v>
      </c>
      <c r="G15" s="95" t="s">
        <v>76</v>
      </c>
      <c r="H15" s="113" t="s">
        <v>76</v>
      </c>
      <c r="I15" s="137" t="s">
        <v>76</v>
      </c>
      <c r="J15" s="143" t="e">
        <f>H15+I15</f>
        <v>#VALUE!</v>
      </c>
      <c r="K15" s="140" t="e">
        <f>ROUND((1000*(J15/MAX(J13:J17))),0)</f>
        <v>#VALUE!</v>
      </c>
      <c r="R15"/>
      <c r="S15"/>
    </row>
    <row r="16" spans="2:19" ht="12.75">
      <c r="B16" s="92">
        <v>4</v>
      </c>
      <c r="C16" s="93"/>
      <c r="D16" s="94"/>
      <c r="E16" s="127"/>
      <c r="F16" s="96"/>
      <c r="G16" s="95"/>
      <c r="H16" s="113"/>
      <c r="I16" s="248"/>
      <c r="J16" s="143">
        <f>H16+I16</f>
        <v>0</v>
      </c>
      <c r="K16" s="140" t="e">
        <f>ROUND((1000*(J16/MAX(J12:J16))),0)</f>
        <v>#VALUE!</v>
      </c>
      <c r="R16"/>
      <c r="S16"/>
    </row>
    <row r="17" spans="2:19" ht="13.5" thickBot="1">
      <c r="B17" s="97">
        <v>5</v>
      </c>
      <c r="C17" s="98"/>
      <c r="D17" s="99"/>
      <c r="E17" s="128"/>
      <c r="F17" s="101"/>
      <c r="G17" s="100"/>
      <c r="H17" s="114"/>
      <c r="I17" s="138"/>
      <c r="J17" s="144">
        <f>H17+I17</f>
        <v>0</v>
      </c>
      <c r="K17" s="141" t="e">
        <f>ROUND((1000*(J17/MAX(J13:J17))),0)</f>
        <v>#VALUE!</v>
      </c>
      <c r="R17"/>
      <c r="S17"/>
    </row>
    <row r="19" ht="12" thickBot="1"/>
    <row r="20" spans="2:12" ht="13.5" thickBot="1">
      <c r="B20" s="318" t="s">
        <v>32</v>
      </c>
      <c r="C20" s="318" t="s">
        <v>46</v>
      </c>
      <c r="D20" s="318" t="s">
        <v>47</v>
      </c>
      <c r="E20" s="319" t="s">
        <v>48</v>
      </c>
      <c r="F20" s="320" t="s">
        <v>50</v>
      </c>
      <c r="G20" s="321"/>
      <c r="H20" s="321"/>
      <c r="I20" s="321"/>
      <c r="J20" s="321"/>
      <c r="K20" s="322"/>
      <c r="L20"/>
    </row>
    <row r="21" spans="2:12" ht="13.5" thickBot="1">
      <c r="B21" s="318"/>
      <c r="C21" s="318"/>
      <c r="D21" s="318"/>
      <c r="E21" s="318"/>
      <c r="F21" s="108" t="s">
        <v>56</v>
      </c>
      <c r="G21" s="108" t="s">
        <v>57</v>
      </c>
      <c r="H21" s="111" t="s">
        <v>58</v>
      </c>
      <c r="I21" s="111" t="s">
        <v>59</v>
      </c>
      <c r="J21" s="111" t="s">
        <v>63</v>
      </c>
      <c r="K21" s="111" t="s">
        <v>52</v>
      </c>
      <c r="L21"/>
    </row>
    <row r="22" spans="2:12" ht="12.75">
      <c r="B22" s="91">
        <v>1</v>
      </c>
      <c r="C22" s="253" t="s">
        <v>76</v>
      </c>
      <c r="D22" s="198" t="s">
        <v>76</v>
      </c>
      <c r="E22" s="184" t="s">
        <v>76</v>
      </c>
      <c r="F22" s="190" t="s">
        <v>76</v>
      </c>
      <c r="G22" s="110" t="s">
        <v>76</v>
      </c>
      <c r="H22" s="112" t="s">
        <v>76</v>
      </c>
      <c r="I22" s="136" t="s">
        <v>76</v>
      </c>
      <c r="J22" s="142" t="e">
        <f>H22+I22</f>
        <v>#VALUE!</v>
      </c>
      <c r="K22" s="139" t="e">
        <f>ROUND((1000*(J22/MAX(J22:J26))),0)</f>
        <v>#VALUE!</v>
      </c>
      <c r="L22"/>
    </row>
    <row r="23" spans="2:12" ht="12.75">
      <c r="B23" s="92">
        <v>2</v>
      </c>
      <c r="C23" s="254" t="s">
        <v>76</v>
      </c>
      <c r="D23" s="200" t="s">
        <v>76</v>
      </c>
      <c r="E23" s="185" t="s">
        <v>76</v>
      </c>
      <c r="F23" s="197" t="s">
        <v>76</v>
      </c>
      <c r="G23" s="95" t="s">
        <v>76</v>
      </c>
      <c r="H23" s="113" t="s">
        <v>76</v>
      </c>
      <c r="I23" s="137" t="s">
        <v>76</v>
      </c>
      <c r="J23" s="143" t="e">
        <f>H23+I23</f>
        <v>#VALUE!</v>
      </c>
      <c r="K23" s="140" t="e">
        <f>ROUND((1000*(J23/MAX(J22:J26))),0)</f>
        <v>#VALUE!</v>
      </c>
      <c r="L23"/>
    </row>
    <row r="24" spans="2:12" ht="12.75">
      <c r="B24" s="92">
        <v>3</v>
      </c>
      <c r="C24" s="254" t="s">
        <v>76</v>
      </c>
      <c r="D24" s="200" t="s">
        <v>76</v>
      </c>
      <c r="E24" s="185" t="s">
        <v>76</v>
      </c>
      <c r="F24" s="197" t="s">
        <v>76</v>
      </c>
      <c r="G24" s="95" t="s">
        <v>76</v>
      </c>
      <c r="H24" s="113" t="s">
        <v>76</v>
      </c>
      <c r="I24" s="137" t="s">
        <v>76</v>
      </c>
      <c r="J24" s="143" t="e">
        <f>H24+I24</f>
        <v>#VALUE!</v>
      </c>
      <c r="K24" s="140" t="e">
        <f>ROUND((1000*(J24/MAX(J22:J26))),0)</f>
        <v>#VALUE!</v>
      </c>
      <c r="L24"/>
    </row>
    <row r="25" spans="2:12" ht="12.75">
      <c r="B25" s="92">
        <v>4</v>
      </c>
      <c r="C25" s="93"/>
      <c r="D25" s="94"/>
      <c r="E25" s="129"/>
      <c r="F25" s="96"/>
      <c r="G25" s="95"/>
      <c r="H25" s="113"/>
      <c r="I25" s="137"/>
      <c r="J25" s="143">
        <f>H25+I25</f>
        <v>0</v>
      </c>
      <c r="K25" s="140" t="e">
        <f>ROUND((1000*(J25/MAX(J22:J26))),0)</f>
        <v>#VALUE!</v>
      </c>
      <c r="L25"/>
    </row>
    <row r="26" spans="2:12" ht="13.5" thickBot="1">
      <c r="B26" s="97">
        <v>5</v>
      </c>
      <c r="C26" s="98"/>
      <c r="D26" s="99"/>
      <c r="E26" s="130"/>
      <c r="F26" s="101"/>
      <c r="G26" s="100"/>
      <c r="H26" s="114"/>
      <c r="I26" s="138"/>
      <c r="J26" s="144">
        <f>H26+I26</f>
        <v>0</v>
      </c>
      <c r="K26" s="141" t="e">
        <f>ROUND((1000*(J26/MAX(J22:J26))),0)</f>
        <v>#VALUE!</v>
      </c>
      <c r="L26"/>
    </row>
    <row r="28" ht="12" thickBot="1"/>
    <row r="29" spans="2:11" ht="13.5" customHeight="1" thickBot="1">
      <c r="B29" s="318" t="s">
        <v>32</v>
      </c>
      <c r="C29" s="318" t="s">
        <v>46</v>
      </c>
      <c r="D29" s="318" t="s">
        <v>47</v>
      </c>
      <c r="E29" s="319" t="s">
        <v>48</v>
      </c>
      <c r="F29" s="320" t="s">
        <v>51</v>
      </c>
      <c r="G29" s="321"/>
      <c r="H29" s="321"/>
      <c r="I29" s="321"/>
      <c r="J29" s="321"/>
      <c r="K29" s="322"/>
    </row>
    <row r="30" spans="2:11" ht="12" thickBot="1">
      <c r="B30" s="318"/>
      <c r="C30" s="318"/>
      <c r="D30" s="318"/>
      <c r="E30" s="318"/>
      <c r="F30" s="108" t="s">
        <v>56</v>
      </c>
      <c r="G30" s="108" t="s">
        <v>57</v>
      </c>
      <c r="H30" s="111" t="s">
        <v>58</v>
      </c>
      <c r="I30" s="111" t="s">
        <v>59</v>
      </c>
      <c r="J30" s="111" t="s">
        <v>63</v>
      </c>
      <c r="K30" s="109" t="s">
        <v>52</v>
      </c>
    </row>
    <row r="31" spans="2:11" ht="12.75">
      <c r="B31" s="91">
        <v>1</v>
      </c>
      <c r="C31" s="253" t="s">
        <v>76</v>
      </c>
      <c r="D31" s="198" t="s">
        <v>76</v>
      </c>
      <c r="E31" s="184" t="s">
        <v>76</v>
      </c>
      <c r="F31" s="175" t="s">
        <v>76</v>
      </c>
      <c r="G31" s="110" t="s">
        <v>76</v>
      </c>
      <c r="H31" s="112" t="s">
        <v>76</v>
      </c>
      <c r="I31" s="136" t="s">
        <v>76</v>
      </c>
      <c r="J31" s="142" t="e">
        <f>H31+I31</f>
        <v>#VALUE!</v>
      </c>
      <c r="K31" s="145" t="e">
        <f>ROUND((1000*(J31/MAX(J31:J35))),0)</f>
        <v>#VALUE!</v>
      </c>
    </row>
    <row r="32" spans="2:11" ht="12.75">
      <c r="B32" s="92">
        <v>2</v>
      </c>
      <c r="C32" s="254" t="s">
        <v>76</v>
      </c>
      <c r="D32" s="200" t="s">
        <v>76</v>
      </c>
      <c r="E32" s="185" t="s">
        <v>76</v>
      </c>
      <c r="F32" s="96" t="s">
        <v>76</v>
      </c>
      <c r="G32" s="95" t="s">
        <v>110</v>
      </c>
      <c r="H32" s="113" t="s">
        <v>76</v>
      </c>
      <c r="I32" s="137" t="s">
        <v>76</v>
      </c>
      <c r="J32" s="143" t="e">
        <f>H32+I32</f>
        <v>#VALUE!</v>
      </c>
      <c r="K32" s="146" t="e">
        <f>ROUND((1000*(J32/MAX(J31:J35))),0)</f>
        <v>#VALUE!</v>
      </c>
    </row>
    <row r="33" spans="2:11" ht="12.75">
      <c r="B33" s="92">
        <v>3</v>
      </c>
      <c r="C33" s="254" t="s">
        <v>76</v>
      </c>
      <c r="D33" s="200" t="s">
        <v>76</v>
      </c>
      <c r="E33" s="185" t="s">
        <v>76</v>
      </c>
      <c r="F33" s="96" t="s">
        <v>76</v>
      </c>
      <c r="G33" s="95" t="s">
        <v>76</v>
      </c>
      <c r="H33" s="113" t="s">
        <v>76</v>
      </c>
      <c r="I33" s="137" t="s">
        <v>76</v>
      </c>
      <c r="J33" s="143" t="e">
        <f>H33+I33</f>
        <v>#VALUE!</v>
      </c>
      <c r="K33" s="146" t="e">
        <f>ROUND((1000*(J33/MAX(J31:J35))),0)</f>
        <v>#VALUE!</v>
      </c>
    </row>
    <row r="34" spans="2:11" ht="11.25">
      <c r="B34" s="92">
        <v>4</v>
      </c>
      <c r="C34" s="93"/>
      <c r="D34" s="94"/>
      <c r="E34" s="129"/>
      <c r="F34" s="96"/>
      <c r="G34" s="95"/>
      <c r="H34" s="113"/>
      <c r="I34" s="137"/>
      <c r="J34" s="143">
        <f>H34+I34</f>
        <v>0</v>
      </c>
      <c r="K34" s="146" t="e">
        <f>ROUND((1000*(J34/MAX(J31:J35))),0)</f>
        <v>#VALUE!</v>
      </c>
    </row>
    <row r="35" spans="2:11" ht="12" thickBot="1">
      <c r="B35" s="97">
        <v>5</v>
      </c>
      <c r="C35" s="98"/>
      <c r="D35" s="99"/>
      <c r="E35" s="130"/>
      <c r="F35" s="101"/>
      <c r="G35" s="100"/>
      <c r="H35" s="114"/>
      <c r="I35" s="138"/>
      <c r="J35" s="144">
        <f>H35+I35</f>
        <v>0</v>
      </c>
      <c r="K35" s="147" t="e">
        <f>ROUND((1000*(J35/MAX(J31:J35))),0)</f>
        <v>#VALUE!</v>
      </c>
    </row>
    <row r="37" ht="12" thickBot="1"/>
    <row r="38" spans="2:14" ht="13.5" customHeight="1" thickBot="1">
      <c r="B38" s="318" t="s">
        <v>32</v>
      </c>
      <c r="C38" s="318" t="s">
        <v>46</v>
      </c>
      <c r="D38" s="318" t="s">
        <v>47</v>
      </c>
      <c r="E38" s="319" t="s">
        <v>48</v>
      </c>
      <c r="F38" s="320" t="s">
        <v>53</v>
      </c>
      <c r="G38" s="321"/>
      <c r="H38" s="321"/>
      <c r="I38" s="321"/>
      <c r="J38" s="321"/>
      <c r="K38" s="322"/>
      <c r="M38"/>
      <c r="N38"/>
    </row>
    <row r="39" spans="2:14" ht="13.5" thickBot="1">
      <c r="B39" s="318"/>
      <c r="C39" s="318"/>
      <c r="D39" s="318"/>
      <c r="E39" s="318"/>
      <c r="F39" s="108" t="s">
        <v>56</v>
      </c>
      <c r="G39" s="108" t="s">
        <v>57</v>
      </c>
      <c r="H39" s="111" t="s">
        <v>58</v>
      </c>
      <c r="I39" s="111" t="s">
        <v>59</v>
      </c>
      <c r="J39" s="111" t="s">
        <v>63</v>
      </c>
      <c r="K39" s="108" t="s">
        <v>52</v>
      </c>
      <c r="M39"/>
      <c r="N39"/>
    </row>
    <row r="40" spans="2:14" ht="13.5" thickBot="1">
      <c r="B40" s="91">
        <v>1</v>
      </c>
      <c r="C40" s="253" t="s">
        <v>76</v>
      </c>
      <c r="D40" s="198" t="s">
        <v>76</v>
      </c>
      <c r="E40" s="184" t="s">
        <v>76</v>
      </c>
      <c r="F40" s="175" t="s">
        <v>76</v>
      </c>
      <c r="G40" s="110" t="s">
        <v>76</v>
      </c>
      <c r="H40" s="112" t="s">
        <v>76</v>
      </c>
      <c r="I40" s="136" t="s">
        <v>76</v>
      </c>
      <c r="J40" s="142" t="e">
        <f>H40+I40</f>
        <v>#VALUE!</v>
      </c>
      <c r="K40" s="147" t="e">
        <f>ROUND((1000*(J40/MAX(J36:J40))),0)</f>
        <v>#VALUE!</v>
      </c>
      <c r="M40"/>
      <c r="N40"/>
    </row>
    <row r="41" spans="2:14" ht="13.5" thickBot="1">
      <c r="B41" s="92">
        <v>2</v>
      </c>
      <c r="C41" s="254" t="s">
        <v>76</v>
      </c>
      <c r="D41" s="200" t="s">
        <v>76</v>
      </c>
      <c r="E41" s="185" t="s">
        <v>76</v>
      </c>
      <c r="F41" s="96" t="s">
        <v>76</v>
      </c>
      <c r="G41" s="95" t="s">
        <v>76</v>
      </c>
      <c r="H41" s="113" t="s">
        <v>76</v>
      </c>
      <c r="I41" s="137" t="s">
        <v>76</v>
      </c>
      <c r="J41" s="143" t="e">
        <f>H41+I41</f>
        <v>#VALUE!</v>
      </c>
      <c r="K41" s="147" t="e">
        <f>ROUND((1000*(J41/MAX(J37:J41))),0)</f>
        <v>#VALUE!</v>
      </c>
      <c r="M41"/>
      <c r="N41"/>
    </row>
    <row r="42" spans="2:14" ht="13.5" thickBot="1">
      <c r="B42" s="92">
        <v>3</v>
      </c>
      <c r="C42" s="254" t="s">
        <v>76</v>
      </c>
      <c r="D42" s="200" t="s">
        <v>76</v>
      </c>
      <c r="E42" s="185" t="s">
        <v>76</v>
      </c>
      <c r="F42" s="96" t="s">
        <v>76</v>
      </c>
      <c r="G42" s="95" t="s">
        <v>76</v>
      </c>
      <c r="H42" s="113" t="s">
        <v>76</v>
      </c>
      <c r="I42" s="137" t="s">
        <v>76</v>
      </c>
      <c r="J42" s="143" t="e">
        <f>H42+I42</f>
        <v>#VALUE!</v>
      </c>
      <c r="K42" s="147" t="e">
        <f>ROUND((1000*(J42/MAX(J38:J42))),0)</f>
        <v>#VALUE!</v>
      </c>
      <c r="M42"/>
      <c r="N42"/>
    </row>
    <row r="43" spans="2:14" ht="13.5" thickBot="1">
      <c r="B43" s="92">
        <v>4</v>
      </c>
      <c r="C43" s="93"/>
      <c r="D43" s="94"/>
      <c r="E43" s="129"/>
      <c r="F43" s="96"/>
      <c r="G43" s="95"/>
      <c r="H43" s="113"/>
      <c r="I43" s="137"/>
      <c r="J43" s="143">
        <f>H43+I43</f>
        <v>0</v>
      </c>
      <c r="K43" s="147" t="e">
        <f>ROUND((1000*(J43/MAX(J39:J43))),0)</f>
        <v>#VALUE!</v>
      </c>
      <c r="M43"/>
      <c r="N43"/>
    </row>
    <row r="44" spans="2:14" ht="13.5" thickBot="1">
      <c r="B44" s="97">
        <v>5</v>
      </c>
      <c r="C44" s="98"/>
      <c r="D44" s="99"/>
      <c r="E44" s="130"/>
      <c r="F44" s="101"/>
      <c r="G44" s="100"/>
      <c r="H44" s="114"/>
      <c r="I44" s="138"/>
      <c r="J44" s="144">
        <f>H44+I44</f>
        <v>0</v>
      </c>
      <c r="K44" s="147" t="e">
        <f>ROUND((1000*(J44/MAX(J40:J44))),0)</f>
        <v>#VALUE!</v>
      </c>
      <c r="M44"/>
      <c r="N44"/>
    </row>
    <row r="45" spans="2:14" ht="11.25">
      <c r="B45" s="115"/>
      <c r="C45" s="116"/>
      <c r="D45" s="117"/>
      <c r="E45" s="118"/>
      <c r="F45" s="118"/>
      <c r="G45" s="118"/>
      <c r="H45" s="118"/>
      <c r="I45" s="118"/>
      <c r="J45" s="119"/>
      <c r="K45" s="120"/>
      <c r="M45" s="118"/>
      <c r="N45" s="118"/>
    </row>
    <row r="46" spans="4:8" ht="13.5" thickBot="1">
      <c r="D46"/>
      <c r="E46"/>
      <c r="F46"/>
      <c r="G46"/>
      <c r="H46"/>
    </row>
    <row r="47" spans="2:11" ht="12" thickBot="1">
      <c r="B47" s="324" t="s">
        <v>64</v>
      </c>
      <c r="C47" s="318" t="s">
        <v>46</v>
      </c>
      <c r="D47" s="318" t="s">
        <v>47</v>
      </c>
      <c r="E47" s="318" t="s">
        <v>48</v>
      </c>
      <c r="F47" s="318" t="s">
        <v>54</v>
      </c>
      <c r="G47" s="318" t="s">
        <v>49</v>
      </c>
      <c r="H47" s="318" t="s">
        <v>50</v>
      </c>
      <c r="I47" s="318" t="s">
        <v>51</v>
      </c>
      <c r="J47" s="318" t="s">
        <v>55</v>
      </c>
      <c r="K47" s="318" t="s">
        <v>52</v>
      </c>
    </row>
    <row r="48" spans="2:11" ht="12" thickBot="1">
      <c r="B48" s="325"/>
      <c r="C48" s="318"/>
      <c r="D48" s="318"/>
      <c r="E48" s="318"/>
      <c r="F48" s="318"/>
      <c r="G48" s="318"/>
      <c r="H48" s="318"/>
      <c r="I48" s="318"/>
      <c r="J48" s="323"/>
      <c r="K48" s="318"/>
    </row>
    <row r="49" spans="2:11" ht="12.75">
      <c r="B49" s="126">
        <v>1</v>
      </c>
      <c r="C49" s="253" t="s">
        <v>76</v>
      </c>
      <c r="D49" s="198" t="s">
        <v>76</v>
      </c>
      <c r="E49" s="184" t="s">
        <v>76</v>
      </c>
      <c r="F49" s="102" t="s">
        <v>76</v>
      </c>
      <c r="G49" s="103" t="s">
        <v>76</v>
      </c>
      <c r="H49" s="103" t="s">
        <v>76</v>
      </c>
      <c r="I49" s="103" t="s">
        <v>76</v>
      </c>
      <c r="J49" s="125" t="s">
        <v>76</v>
      </c>
      <c r="K49" s="150">
        <f>SUM(G49:J49)</f>
        <v>0</v>
      </c>
    </row>
    <row r="50" spans="2:11" ht="12.75">
      <c r="B50" s="92">
        <v>2</v>
      </c>
      <c r="C50" s="254" t="s">
        <v>76</v>
      </c>
      <c r="D50" s="200" t="s">
        <v>76</v>
      </c>
      <c r="E50" s="185" t="s">
        <v>76</v>
      </c>
      <c r="F50" s="102" t="s">
        <v>76</v>
      </c>
      <c r="G50" s="104" t="s">
        <v>76</v>
      </c>
      <c r="H50" s="104" t="s">
        <v>76</v>
      </c>
      <c r="I50" s="124" t="s">
        <v>76</v>
      </c>
      <c r="J50" s="148" t="s">
        <v>76</v>
      </c>
      <c r="K50" s="151">
        <f>SUM(G50:J50)</f>
        <v>0</v>
      </c>
    </row>
    <row r="51" spans="2:11" ht="12.75">
      <c r="B51" s="91">
        <v>3</v>
      </c>
      <c r="C51" s="254" t="s">
        <v>76</v>
      </c>
      <c r="D51" s="200" t="s">
        <v>76</v>
      </c>
      <c r="E51" s="185" t="s">
        <v>76</v>
      </c>
      <c r="F51" s="105" t="s">
        <v>76</v>
      </c>
      <c r="G51" s="104" t="s">
        <v>76</v>
      </c>
      <c r="H51" s="104" t="s">
        <v>76</v>
      </c>
      <c r="I51" s="124" t="s">
        <v>76</v>
      </c>
      <c r="J51" s="148" t="s">
        <v>76</v>
      </c>
      <c r="K51" s="151">
        <f>SUM(G51:J51)</f>
        <v>0</v>
      </c>
    </row>
    <row r="52" spans="2:11" ht="11.25">
      <c r="B52" s="92">
        <v>4</v>
      </c>
      <c r="C52" s="93"/>
      <c r="D52" s="94"/>
      <c r="E52" s="129"/>
      <c r="F52" s="102"/>
      <c r="G52" s="103"/>
      <c r="H52" s="103"/>
      <c r="I52" s="103"/>
      <c r="J52" s="148"/>
      <c r="K52" s="151">
        <f>SUM(G52:J52)</f>
        <v>0</v>
      </c>
    </row>
    <row r="53" spans="2:11" ht="12" thickBot="1">
      <c r="B53" s="97">
        <v>5</v>
      </c>
      <c r="C53" s="98"/>
      <c r="D53" s="99"/>
      <c r="E53" s="130"/>
      <c r="F53" s="106"/>
      <c r="G53" s="107"/>
      <c r="H53" s="107"/>
      <c r="I53" s="107"/>
      <c r="J53" s="149"/>
      <c r="K53" s="151">
        <f>SUM(G53:J53)</f>
        <v>0</v>
      </c>
    </row>
    <row r="54" spans="8:9" ht="11.25">
      <c r="H54" s="121" t="s">
        <v>22</v>
      </c>
      <c r="I54" s="121"/>
    </row>
    <row r="55" spans="2:10" ht="15">
      <c r="B55" s="326" t="s">
        <v>61</v>
      </c>
      <c r="C55" s="326"/>
      <c r="D55" s="326"/>
      <c r="E55" s="87" t="s">
        <v>25</v>
      </c>
      <c r="H55" s="122" t="s">
        <v>21</v>
      </c>
      <c r="I55" s="122"/>
      <c r="J55" s="60" t="s">
        <v>102</v>
      </c>
    </row>
    <row r="56" spans="2:10" ht="12.75" customHeight="1">
      <c r="B56" s="326" t="s">
        <v>62</v>
      </c>
      <c r="C56" s="326"/>
      <c r="D56" s="326"/>
      <c r="E56" s="87" t="s">
        <v>26</v>
      </c>
      <c r="H56" s="122" t="s">
        <v>21</v>
      </c>
      <c r="I56" s="122"/>
      <c r="J56" s="252" t="s">
        <v>103</v>
      </c>
    </row>
    <row r="57" spans="4:10" ht="15">
      <c r="D57"/>
      <c r="E57"/>
      <c r="F57"/>
      <c r="G57"/>
      <c r="H57" s="123" t="s">
        <v>21</v>
      </c>
      <c r="I57" s="123"/>
      <c r="J57" s="61" t="s">
        <v>104</v>
      </c>
    </row>
    <row r="58" spans="4:7" ht="12.75">
      <c r="D58"/>
      <c r="E58"/>
      <c r="F58"/>
      <c r="G58"/>
    </row>
    <row r="59" spans="4:8" ht="15">
      <c r="D59"/>
      <c r="E59"/>
      <c r="F59"/>
      <c r="G59"/>
      <c r="H59" s="55"/>
    </row>
    <row r="60" spans="4:8" ht="15">
      <c r="D60"/>
      <c r="E60"/>
      <c r="F60"/>
      <c r="G60"/>
      <c r="H60" s="56"/>
    </row>
  </sheetData>
  <sheetProtection/>
  <mergeCells count="34">
    <mergeCell ref="B55:D55"/>
    <mergeCell ref="B56:D56"/>
    <mergeCell ref="B20:B21"/>
    <mergeCell ref="C20:C21"/>
    <mergeCell ref="D20:D21"/>
    <mergeCell ref="E20:E21"/>
    <mergeCell ref="B29:B30"/>
    <mergeCell ref="C29:C30"/>
    <mergeCell ref="D29:D30"/>
    <mergeCell ref="E29:E30"/>
    <mergeCell ref="B38:B39"/>
    <mergeCell ref="C38:C39"/>
    <mergeCell ref="F20:K20"/>
    <mergeCell ref="F29:K29"/>
    <mergeCell ref="H47:H48"/>
    <mergeCell ref="I47:I48"/>
    <mergeCell ref="J47:J48"/>
    <mergeCell ref="K47:K48"/>
    <mergeCell ref="B47:B48"/>
    <mergeCell ref="C47:C48"/>
    <mergeCell ref="D47:D48"/>
    <mergeCell ref="E47:E48"/>
    <mergeCell ref="F47:F48"/>
    <mergeCell ref="G47:G48"/>
    <mergeCell ref="D38:D39"/>
    <mergeCell ref="E38:E39"/>
    <mergeCell ref="F38:K38"/>
    <mergeCell ref="E7:H7"/>
    <mergeCell ref="A9:J9"/>
    <mergeCell ref="B11:B12"/>
    <mergeCell ref="C11:C12"/>
    <mergeCell ref="D11:D12"/>
    <mergeCell ref="E11:E12"/>
    <mergeCell ref="F11:K11"/>
  </mergeCells>
  <printOptions/>
  <pageMargins left="0.2701388888888889" right="0.2798611111111111" top="0.4701388888888889" bottom="0.65" header="0.5118055555555555" footer="0.511805555555555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38"/>
  <sheetViews>
    <sheetView tabSelected="1" zoomScalePageLayoutView="0" workbookViewId="0" topLeftCell="B1">
      <selection activeCell="D16" sqref="D16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5.8515625" style="0" customWidth="1"/>
    <col min="4" max="4" width="22.57421875" style="0" customWidth="1"/>
    <col min="5" max="5" width="8.8515625" style="0" customWidth="1"/>
    <col min="6" max="6" width="7.57421875" style="0" customWidth="1"/>
    <col min="7" max="7" width="7.421875" style="54" customWidth="1"/>
    <col min="8" max="8" width="7.140625" style="0" customWidth="1"/>
    <col min="9" max="9" width="7.421875" style="0" customWidth="1"/>
    <col min="10" max="10" width="6.421875" style="0" customWidth="1"/>
    <col min="11" max="12" width="0" style="0" hidden="1" customWidth="1"/>
    <col min="13" max="13" width="5.8515625" style="0" customWidth="1"/>
    <col min="14" max="14" width="6.7109375" style="0" customWidth="1"/>
    <col min="15" max="15" width="7.7109375" style="0" customWidth="1"/>
  </cols>
  <sheetData>
    <row r="2" spans="5:6" ht="15.75">
      <c r="E2" s="1" t="s">
        <v>0</v>
      </c>
      <c r="F2" s="1"/>
    </row>
    <row r="4" ht="12.75">
      <c r="E4" s="2" t="s">
        <v>1</v>
      </c>
    </row>
    <row r="5" spans="5:6" ht="23.25">
      <c r="E5" s="3" t="s">
        <v>113</v>
      </c>
      <c r="F5" s="3"/>
    </row>
    <row r="6" spans="5:6" ht="17.25" customHeight="1">
      <c r="E6" s="4" t="s">
        <v>2</v>
      </c>
      <c r="F6" s="3"/>
    </row>
    <row r="7" spans="5:9" ht="18">
      <c r="E7" s="4"/>
      <c r="I7" t="s">
        <v>115</v>
      </c>
    </row>
    <row r="8" spans="1:14" ht="21" customHeight="1">
      <c r="A8" s="302" t="s">
        <v>3</v>
      </c>
      <c r="B8" s="302"/>
      <c r="C8" s="302"/>
      <c r="D8" s="302"/>
      <c r="E8" s="302"/>
      <c r="F8" s="302"/>
      <c r="G8" s="302"/>
      <c r="H8" s="302"/>
      <c r="I8" s="302"/>
      <c r="J8" s="307" t="s">
        <v>114</v>
      </c>
      <c r="K8" s="307"/>
      <c r="L8" s="307"/>
      <c r="M8" s="307"/>
      <c r="N8" s="307"/>
    </row>
    <row r="9" spans="1:14" ht="21" customHeight="1">
      <c r="A9" s="58"/>
      <c r="B9" s="58"/>
      <c r="C9" s="58"/>
      <c r="D9" s="58"/>
      <c r="E9" s="58"/>
      <c r="F9" s="58"/>
      <c r="G9" s="191"/>
      <c r="H9" s="58"/>
      <c r="I9" s="58"/>
      <c r="J9" s="59"/>
      <c r="K9" s="59"/>
      <c r="L9" s="59"/>
      <c r="M9" s="59"/>
      <c r="N9" s="59"/>
    </row>
    <row r="10" spans="2:14" ht="12.75">
      <c r="B10" s="304"/>
      <c r="C10" s="304"/>
      <c r="D10" s="304"/>
      <c r="E10" s="305"/>
      <c r="F10" s="305"/>
      <c r="G10" s="305"/>
      <c r="H10" s="305"/>
      <c r="I10" s="300" t="s">
        <v>82</v>
      </c>
      <c r="J10" s="300"/>
      <c r="K10" s="300"/>
      <c r="L10" s="300"/>
      <c r="M10" s="300"/>
      <c r="N10" s="300"/>
    </row>
    <row r="11" spans="2:14" ht="18.75">
      <c r="B11" s="5"/>
      <c r="C11" s="5"/>
      <c r="D11" s="6"/>
      <c r="E11" s="306" t="s">
        <v>4</v>
      </c>
      <c r="F11" s="306"/>
      <c r="G11" s="306"/>
      <c r="H11" s="306"/>
      <c r="I11" s="300" t="s">
        <v>28</v>
      </c>
      <c r="J11" s="300"/>
      <c r="K11" s="300"/>
      <c r="L11" s="300"/>
      <c r="M11" s="300"/>
      <c r="N11" s="300"/>
    </row>
    <row r="12" spans="2:13" ht="26.25" customHeight="1">
      <c r="B12" s="301" t="s">
        <v>65</v>
      </c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</row>
    <row r="13" spans="1:13" ht="9.75" customHeight="1" thickBot="1">
      <c r="A13" s="7"/>
      <c r="B13" s="5"/>
      <c r="C13" s="5"/>
      <c r="D13" s="8"/>
      <c r="E13" s="9"/>
      <c r="F13" s="9"/>
      <c r="G13" s="192"/>
      <c r="H13" s="10"/>
      <c r="I13" s="11"/>
      <c r="J13" s="12"/>
      <c r="K13" s="12"/>
      <c r="L13" s="13"/>
      <c r="M13" s="14"/>
    </row>
    <row r="14" spans="1:15" ht="55.5" customHeight="1" thickBot="1">
      <c r="A14" s="15"/>
      <c r="B14" s="212" t="s">
        <v>6</v>
      </c>
      <c r="C14" s="213" t="s">
        <v>7</v>
      </c>
      <c r="D14" s="214" t="s">
        <v>8</v>
      </c>
      <c r="E14" s="214" t="s">
        <v>9</v>
      </c>
      <c r="F14" s="215" t="s">
        <v>10</v>
      </c>
      <c r="G14" s="216" t="s">
        <v>11</v>
      </c>
      <c r="H14" s="217" t="s">
        <v>12</v>
      </c>
      <c r="I14" s="218" t="s">
        <v>13</v>
      </c>
      <c r="J14" s="219" t="s">
        <v>14</v>
      </c>
      <c r="K14" s="220" t="s">
        <v>15</v>
      </c>
      <c r="L14" s="214" t="s">
        <v>16</v>
      </c>
      <c r="M14" s="25" t="s">
        <v>17</v>
      </c>
      <c r="N14" s="26" t="s">
        <v>18</v>
      </c>
      <c r="O14" s="221" t="s">
        <v>19</v>
      </c>
    </row>
    <row r="15" spans="1:15" ht="15">
      <c r="A15" s="7"/>
      <c r="B15" s="222">
        <v>1</v>
      </c>
      <c r="C15" s="170">
        <v>3</v>
      </c>
      <c r="D15" s="245" t="s">
        <v>122</v>
      </c>
      <c r="E15" s="184" t="s">
        <v>123</v>
      </c>
      <c r="F15" s="176" t="s">
        <v>118</v>
      </c>
      <c r="G15" s="249">
        <v>180</v>
      </c>
      <c r="H15" s="224">
        <v>180</v>
      </c>
      <c r="I15" s="225">
        <v>180</v>
      </c>
      <c r="J15" s="226">
        <f aca="true" t="shared" si="0" ref="J15:J31">SUM(G15:I15)</f>
        <v>540</v>
      </c>
      <c r="K15" s="227"/>
      <c r="L15" s="228"/>
      <c r="M15" s="229">
        <v>0</v>
      </c>
      <c r="N15" s="230">
        <v>0</v>
      </c>
      <c r="O15" s="231">
        <v>1</v>
      </c>
    </row>
    <row r="16" spans="1:15" ht="15">
      <c r="A16" s="7"/>
      <c r="B16" s="232">
        <v>2</v>
      </c>
      <c r="C16" s="162">
        <v>4</v>
      </c>
      <c r="D16" s="200" t="s">
        <v>124</v>
      </c>
      <c r="E16" s="185" t="s">
        <v>125</v>
      </c>
      <c r="F16" s="176" t="s">
        <v>126</v>
      </c>
      <c r="G16" s="193">
        <v>180</v>
      </c>
      <c r="H16" s="39">
        <v>147</v>
      </c>
      <c r="I16" s="40">
        <v>153</v>
      </c>
      <c r="J16" s="41">
        <f t="shared" si="0"/>
        <v>480</v>
      </c>
      <c r="K16" s="42"/>
      <c r="L16" s="43"/>
      <c r="M16" s="37">
        <v>0</v>
      </c>
      <c r="N16" s="44">
        <v>0</v>
      </c>
      <c r="O16" s="233">
        <v>2</v>
      </c>
    </row>
    <row r="17" spans="1:15" ht="15">
      <c r="A17" s="7"/>
      <c r="B17" s="232">
        <v>3</v>
      </c>
      <c r="C17" s="162">
        <v>12</v>
      </c>
      <c r="D17" s="200" t="s">
        <v>141</v>
      </c>
      <c r="E17" s="185" t="s">
        <v>142</v>
      </c>
      <c r="F17" s="176" t="s">
        <v>118</v>
      </c>
      <c r="G17" s="193">
        <v>107</v>
      </c>
      <c r="H17" s="39">
        <v>180</v>
      </c>
      <c r="I17" s="40">
        <v>151</v>
      </c>
      <c r="J17" s="41">
        <f t="shared" si="0"/>
        <v>438</v>
      </c>
      <c r="K17" s="42"/>
      <c r="L17" s="43"/>
      <c r="M17" s="37">
        <v>0</v>
      </c>
      <c r="N17" s="44">
        <v>0</v>
      </c>
      <c r="O17" s="233">
        <v>3</v>
      </c>
    </row>
    <row r="18" spans="1:15" ht="15">
      <c r="A18" s="7"/>
      <c r="B18" s="232">
        <v>4</v>
      </c>
      <c r="C18" s="162">
        <v>13</v>
      </c>
      <c r="D18" s="246" t="s">
        <v>116</v>
      </c>
      <c r="E18" s="185" t="s">
        <v>117</v>
      </c>
      <c r="F18" s="176" t="s">
        <v>118</v>
      </c>
      <c r="G18" s="195">
        <v>103</v>
      </c>
      <c r="H18" s="39">
        <v>135</v>
      </c>
      <c r="I18" s="40">
        <v>180</v>
      </c>
      <c r="J18" s="41">
        <f t="shared" si="0"/>
        <v>418</v>
      </c>
      <c r="K18" s="42"/>
      <c r="L18" s="43"/>
      <c r="M18" s="37">
        <v>0</v>
      </c>
      <c r="N18" s="44">
        <v>0</v>
      </c>
      <c r="O18" s="233">
        <v>4</v>
      </c>
    </row>
    <row r="19" spans="1:15" ht="15">
      <c r="A19" s="7"/>
      <c r="B19" s="232">
        <v>5</v>
      </c>
      <c r="C19" s="162">
        <v>18</v>
      </c>
      <c r="D19" s="200" t="s">
        <v>139</v>
      </c>
      <c r="E19" s="185" t="s">
        <v>140</v>
      </c>
      <c r="F19" s="176" t="s">
        <v>118</v>
      </c>
      <c r="G19" s="193">
        <v>119</v>
      </c>
      <c r="H19" s="39">
        <v>180</v>
      </c>
      <c r="I19" s="40">
        <v>107</v>
      </c>
      <c r="J19" s="41">
        <f t="shared" si="0"/>
        <v>406</v>
      </c>
      <c r="K19" s="42"/>
      <c r="L19" s="43"/>
      <c r="M19" s="37">
        <v>0</v>
      </c>
      <c r="N19" s="44">
        <v>0</v>
      </c>
      <c r="O19" s="233">
        <v>5</v>
      </c>
    </row>
    <row r="20" spans="1:15" ht="15">
      <c r="A20" s="7"/>
      <c r="B20" s="232">
        <v>6</v>
      </c>
      <c r="C20" s="162">
        <v>1</v>
      </c>
      <c r="D20" s="199" t="s">
        <v>143</v>
      </c>
      <c r="E20" s="182" t="s">
        <v>144</v>
      </c>
      <c r="F20" s="176" t="s">
        <v>118</v>
      </c>
      <c r="G20" s="193">
        <v>98</v>
      </c>
      <c r="H20" s="39">
        <v>109</v>
      </c>
      <c r="I20" s="40">
        <v>98</v>
      </c>
      <c r="J20" s="41">
        <f t="shared" si="0"/>
        <v>305</v>
      </c>
      <c r="K20" s="42"/>
      <c r="L20" s="43"/>
      <c r="M20" s="37">
        <v>0</v>
      </c>
      <c r="N20" s="44">
        <v>0</v>
      </c>
      <c r="O20" s="233">
        <v>6</v>
      </c>
    </row>
    <row r="21" spans="1:15" ht="15">
      <c r="A21" s="7"/>
      <c r="B21" s="232">
        <v>7</v>
      </c>
      <c r="C21" s="162">
        <v>14</v>
      </c>
      <c r="D21" s="200" t="s">
        <v>153</v>
      </c>
      <c r="E21" s="185" t="s">
        <v>154</v>
      </c>
      <c r="F21" s="154" t="s">
        <v>152</v>
      </c>
      <c r="G21" s="193">
        <v>103</v>
      </c>
      <c r="H21" s="39">
        <v>180</v>
      </c>
      <c r="I21" s="40">
        <v>0</v>
      </c>
      <c r="J21" s="41">
        <f t="shared" si="0"/>
        <v>283</v>
      </c>
      <c r="K21" s="42"/>
      <c r="L21" s="43"/>
      <c r="M21" s="37">
        <v>0</v>
      </c>
      <c r="N21" s="44">
        <v>0</v>
      </c>
      <c r="O21" s="233">
        <v>7</v>
      </c>
    </row>
    <row r="22" spans="1:15" ht="15">
      <c r="A22" s="7"/>
      <c r="B22" s="232">
        <v>8</v>
      </c>
      <c r="C22" s="162">
        <v>2</v>
      </c>
      <c r="D22" s="200" t="s">
        <v>146</v>
      </c>
      <c r="E22" s="287" t="s">
        <v>148</v>
      </c>
      <c r="F22" s="176" t="s">
        <v>149</v>
      </c>
      <c r="G22" s="193">
        <v>64</v>
      </c>
      <c r="H22" s="39">
        <v>52</v>
      </c>
      <c r="I22" s="40">
        <v>69</v>
      </c>
      <c r="J22" s="41">
        <f t="shared" si="0"/>
        <v>185</v>
      </c>
      <c r="K22" s="42"/>
      <c r="L22" s="43"/>
      <c r="M22" s="37">
        <v>0</v>
      </c>
      <c r="N22" s="44">
        <v>0</v>
      </c>
      <c r="O22" s="233">
        <v>8</v>
      </c>
    </row>
    <row r="23" spans="1:15" ht="15">
      <c r="A23" s="7"/>
      <c r="B23" s="232">
        <v>9</v>
      </c>
      <c r="C23" s="162">
        <v>16</v>
      </c>
      <c r="D23" s="199" t="s">
        <v>120</v>
      </c>
      <c r="E23" s="182" t="s">
        <v>121</v>
      </c>
      <c r="F23" s="176" t="s">
        <v>118</v>
      </c>
      <c r="G23" s="193">
        <v>180</v>
      </c>
      <c r="H23" s="39">
        <v>0</v>
      </c>
      <c r="I23" s="40" t="s">
        <v>119</v>
      </c>
      <c r="J23" s="41">
        <f t="shared" si="0"/>
        <v>180</v>
      </c>
      <c r="K23" s="42"/>
      <c r="L23" s="43"/>
      <c r="M23" s="37">
        <v>0</v>
      </c>
      <c r="N23" s="44">
        <v>0</v>
      </c>
      <c r="O23" s="233">
        <v>9</v>
      </c>
    </row>
    <row r="24" spans="1:15" ht="15">
      <c r="A24" s="7"/>
      <c r="B24" s="232">
        <v>10</v>
      </c>
      <c r="C24" s="162">
        <v>15</v>
      </c>
      <c r="D24" s="200" t="s">
        <v>145</v>
      </c>
      <c r="E24" s="186" t="s">
        <v>147</v>
      </c>
      <c r="F24" s="176" t="s">
        <v>149</v>
      </c>
      <c r="G24" s="196">
        <v>33</v>
      </c>
      <c r="H24" s="39">
        <v>59</v>
      </c>
      <c r="I24" s="40">
        <v>31</v>
      </c>
      <c r="J24" s="41">
        <f t="shared" si="0"/>
        <v>123</v>
      </c>
      <c r="K24" s="42"/>
      <c r="L24" s="43"/>
      <c r="M24" s="37">
        <v>0</v>
      </c>
      <c r="N24" s="44">
        <v>0</v>
      </c>
      <c r="O24" s="233">
        <v>10</v>
      </c>
    </row>
    <row r="25" spans="1:15" ht="15">
      <c r="A25" s="7"/>
      <c r="B25" s="232">
        <v>11</v>
      </c>
      <c r="C25" s="162">
        <v>19</v>
      </c>
      <c r="D25" s="199" t="s">
        <v>155</v>
      </c>
      <c r="E25" s="182" t="s">
        <v>156</v>
      </c>
      <c r="F25" s="176" t="s">
        <v>118</v>
      </c>
      <c r="G25" s="193" t="s">
        <v>119</v>
      </c>
      <c r="H25" s="39" t="s">
        <v>119</v>
      </c>
      <c r="I25" s="40" t="s">
        <v>119</v>
      </c>
      <c r="J25" s="41">
        <f t="shared" si="0"/>
        <v>0</v>
      </c>
      <c r="K25" s="42"/>
      <c r="L25" s="43"/>
      <c r="M25" s="37">
        <v>0</v>
      </c>
      <c r="N25" s="44">
        <v>0</v>
      </c>
      <c r="O25" s="233">
        <v>11</v>
      </c>
    </row>
    <row r="26" spans="1:15" ht="15">
      <c r="A26" s="7"/>
      <c r="B26" s="232">
        <v>12</v>
      </c>
      <c r="C26" s="254" t="s">
        <v>76</v>
      </c>
      <c r="D26" s="200" t="s">
        <v>76</v>
      </c>
      <c r="E26" s="185" t="s">
        <v>76</v>
      </c>
      <c r="F26" s="154" t="s">
        <v>76</v>
      </c>
      <c r="G26" s="193" t="s">
        <v>76</v>
      </c>
      <c r="H26" s="39" t="s">
        <v>76</v>
      </c>
      <c r="I26" s="40" t="s">
        <v>76</v>
      </c>
      <c r="J26" s="41">
        <f t="shared" si="0"/>
        <v>0</v>
      </c>
      <c r="K26" s="42"/>
      <c r="L26" s="43"/>
      <c r="M26" s="37">
        <v>0</v>
      </c>
      <c r="N26" s="44">
        <v>0</v>
      </c>
      <c r="O26" s="233">
        <v>12</v>
      </c>
    </row>
    <row r="27" spans="1:15" ht="15">
      <c r="A27" s="7"/>
      <c r="B27" s="232">
        <v>13</v>
      </c>
      <c r="C27" s="254" t="s">
        <v>76</v>
      </c>
      <c r="D27" s="200" t="s">
        <v>76</v>
      </c>
      <c r="E27" s="185" t="s">
        <v>76</v>
      </c>
      <c r="F27" s="176" t="s">
        <v>76</v>
      </c>
      <c r="G27" s="193" t="s">
        <v>76</v>
      </c>
      <c r="H27" s="39" t="s">
        <v>76</v>
      </c>
      <c r="I27" s="40" t="s">
        <v>76</v>
      </c>
      <c r="J27" s="41">
        <f t="shared" si="0"/>
        <v>0</v>
      </c>
      <c r="K27" s="42"/>
      <c r="L27" s="43"/>
      <c r="M27" s="37">
        <v>0</v>
      </c>
      <c r="N27" s="44">
        <v>0</v>
      </c>
      <c r="O27" s="233">
        <v>13</v>
      </c>
    </row>
    <row r="28" spans="1:15" ht="15">
      <c r="A28" s="7"/>
      <c r="B28" s="232">
        <v>14</v>
      </c>
      <c r="C28" s="254" t="s">
        <v>76</v>
      </c>
      <c r="D28" s="200" t="s">
        <v>76</v>
      </c>
      <c r="E28" s="185" t="s">
        <v>76</v>
      </c>
      <c r="F28" s="176" t="s">
        <v>76</v>
      </c>
      <c r="G28" s="193" t="s">
        <v>76</v>
      </c>
      <c r="H28" s="39" t="s">
        <v>76</v>
      </c>
      <c r="I28" s="40" t="s">
        <v>76</v>
      </c>
      <c r="J28" s="41">
        <f t="shared" si="0"/>
        <v>0</v>
      </c>
      <c r="K28" s="42"/>
      <c r="L28" s="43"/>
      <c r="M28" s="37">
        <v>0</v>
      </c>
      <c r="N28" s="44">
        <v>0</v>
      </c>
      <c r="O28" s="233">
        <v>14</v>
      </c>
    </row>
    <row r="29" spans="1:15" ht="15">
      <c r="A29" s="7"/>
      <c r="B29" s="232">
        <v>15</v>
      </c>
      <c r="C29" s="254" t="s">
        <v>76</v>
      </c>
      <c r="D29" s="204" t="s">
        <v>76</v>
      </c>
      <c r="E29" s="182" t="s">
        <v>76</v>
      </c>
      <c r="F29" s="179" t="s">
        <v>76</v>
      </c>
      <c r="G29" s="193" t="s">
        <v>76</v>
      </c>
      <c r="H29" s="39" t="s">
        <v>76</v>
      </c>
      <c r="I29" s="40" t="s">
        <v>76</v>
      </c>
      <c r="J29" s="41">
        <f t="shared" si="0"/>
        <v>0</v>
      </c>
      <c r="K29" s="42"/>
      <c r="L29" s="43"/>
      <c r="M29" s="37">
        <v>0</v>
      </c>
      <c r="N29" s="44">
        <v>0</v>
      </c>
      <c r="O29" s="233">
        <v>15</v>
      </c>
    </row>
    <row r="30" spans="1:15" ht="15">
      <c r="A30" s="7"/>
      <c r="B30" s="232">
        <v>16</v>
      </c>
      <c r="C30" s="254" t="s">
        <v>76</v>
      </c>
      <c r="D30" s="200" t="s">
        <v>76</v>
      </c>
      <c r="E30" s="185" t="s">
        <v>76</v>
      </c>
      <c r="F30" s="176" t="s">
        <v>76</v>
      </c>
      <c r="G30" s="193" t="s">
        <v>76</v>
      </c>
      <c r="H30" s="193" t="s">
        <v>76</v>
      </c>
      <c r="I30" s="193" t="s">
        <v>76</v>
      </c>
      <c r="J30" s="41">
        <f t="shared" si="0"/>
        <v>0</v>
      </c>
      <c r="K30" s="42"/>
      <c r="L30" s="43"/>
      <c r="M30" s="37">
        <v>0</v>
      </c>
      <c r="N30" s="44">
        <v>0</v>
      </c>
      <c r="O30" s="233">
        <v>16</v>
      </c>
    </row>
    <row r="31" spans="1:15" ht="15.75" thickBot="1">
      <c r="A31" s="7"/>
      <c r="B31" s="234">
        <v>17</v>
      </c>
      <c r="C31" s="255" t="s">
        <v>76</v>
      </c>
      <c r="D31" s="251" t="s">
        <v>76</v>
      </c>
      <c r="E31" s="207" t="s">
        <v>76</v>
      </c>
      <c r="F31" s="210" t="s">
        <v>76</v>
      </c>
      <c r="G31" s="250" t="s">
        <v>76</v>
      </c>
      <c r="H31" s="250" t="s">
        <v>76</v>
      </c>
      <c r="I31" s="250" t="s">
        <v>76</v>
      </c>
      <c r="J31" s="239">
        <f t="shared" si="0"/>
        <v>0</v>
      </c>
      <c r="K31" s="240"/>
      <c r="L31" s="241"/>
      <c r="M31" s="242">
        <v>0</v>
      </c>
      <c r="N31" s="243">
        <v>0</v>
      </c>
      <c r="O31" s="244">
        <v>17</v>
      </c>
    </row>
    <row r="32" ht="8.25" customHeight="1"/>
    <row r="33" spans="4:14" ht="13.5" customHeight="1">
      <c r="D33" s="53" t="s">
        <v>20</v>
      </c>
      <c r="E33" s="298" t="s">
        <v>21</v>
      </c>
      <c r="F33" s="298"/>
      <c r="G33" s="298"/>
      <c r="I33" s="62" t="s">
        <v>25</v>
      </c>
      <c r="J33" s="62"/>
      <c r="K33" s="62"/>
      <c r="L33" s="62"/>
      <c r="M33" s="62"/>
      <c r="N33" s="62"/>
    </row>
    <row r="34" spans="4:14" ht="15">
      <c r="D34" t="s">
        <v>24</v>
      </c>
      <c r="E34" s="299" t="s">
        <v>21</v>
      </c>
      <c r="F34" s="299"/>
      <c r="G34" s="299"/>
      <c r="I34" s="62" t="s">
        <v>26</v>
      </c>
      <c r="J34" s="62"/>
      <c r="K34" s="62"/>
      <c r="L34" s="62"/>
      <c r="M34" s="62"/>
      <c r="N34" s="62"/>
    </row>
    <row r="35" spans="6:14" ht="12.75">
      <c r="F35" s="54"/>
      <c r="I35" s="62"/>
      <c r="J35" s="62"/>
      <c r="K35" s="62"/>
      <c r="L35" s="62"/>
      <c r="M35" s="62"/>
      <c r="N35" s="62"/>
    </row>
    <row r="36" spans="4:14" ht="15">
      <c r="D36" s="131" t="s">
        <v>22</v>
      </c>
      <c r="E36" s="55" t="s">
        <v>21</v>
      </c>
      <c r="F36" s="55"/>
      <c r="G36" s="194"/>
      <c r="H36" s="55"/>
      <c r="I36" s="60" t="s">
        <v>102</v>
      </c>
      <c r="J36" s="62"/>
      <c r="K36" s="62"/>
      <c r="L36" s="62"/>
      <c r="M36" s="62"/>
      <c r="N36" s="62"/>
    </row>
    <row r="37" spans="5:14" ht="15">
      <c r="E37" s="55" t="s">
        <v>21</v>
      </c>
      <c r="F37" s="55"/>
      <c r="G37" s="194"/>
      <c r="H37" s="55"/>
      <c r="I37" s="252" t="s">
        <v>103</v>
      </c>
      <c r="J37" s="62"/>
      <c r="K37" s="62"/>
      <c r="L37" s="62"/>
      <c r="M37" s="62"/>
      <c r="N37" s="62"/>
    </row>
    <row r="38" spans="5:14" ht="15">
      <c r="E38" s="298" t="s">
        <v>21</v>
      </c>
      <c r="F38" s="298"/>
      <c r="G38" s="298"/>
      <c r="H38" s="298"/>
      <c r="I38" s="61" t="s">
        <v>104</v>
      </c>
      <c r="J38" s="62"/>
      <c r="K38" s="62"/>
      <c r="L38" s="62"/>
      <c r="M38" s="62"/>
      <c r="N38" s="62"/>
    </row>
  </sheetData>
  <sheetProtection/>
  <mergeCells count="11">
    <mergeCell ref="E11:H11"/>
    <mergeCell ref="I11:N11"/>
    <mergeCell ref="B12:M12"/>
    <mergeCell ref="E33:G33"/>
    <mergeCell ref="E34:G34"/>
    <mergeCell ref="E38:H38"/>
    <mergeCell ref="A8:I8"/>
    <mergeCell ref="J8:N8"/>
    <mergeCell ref="B10:D10"/>
    <mergeCell ref="E10:H10"/>
    <mergeCell ref="I10:N10"/>
  </mergeCells>
  <printOptions/>
  <pageMargins left="0.5701388888888889" right="0.3701388888888889" top="0.30972222222222223" bottom="0.42986111111111114" header="0.5118055555555555" footer="0.511805555555555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Aerosm</cp:lastModifiedBy>
  <cp:lastPrinted>2013-06-16T08:47:33Z</cp:lastPrinted>
  <dcterms:created xsi:type="dcterms:W3CDTF">2011-06-19T18:36:45Z</dcterms:created>
  <dcterms:modified xsi:type="dcterms:W3CDTF">2013-06-18T09:53:59Z</dcterms:modified>
  <cp:category/>
  <cp:version/>
  <cp:contentType/>
  <cp:contentStatus/>
</cp:coreProperties>
</file>